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7680" windowHeight="8310"/>
  </bookViews>
  <sheets>
    <sheet name="Форма заявки на Ekoplastik" sheetId="11" r:id="rId1"/>
  </sheets>
  <definedNames>
    <definedName name="_xlnm._FilterDatabase" localSheetId="0" hidden="1">'Форма заявки на Ekoplastik'!$D$5:$D$646</definedName>
    <definedName name="_xlnm.Print_Titles" localSheetId="0">'Форма заявки на Ekoplastik'!$1:$3</definedName>
  </definedNames>
  <calcPr calcId="125725"/>
</workbook>
</file>

<file path=xl/calcChain.xml><?xml version="1.0" encoding="utf-8"?>
<calcChain xmlns="http://schemas.openxmlformats.org/spreadsheetml/2006/main">
  <c r="N478" i="11"/>
  <c r="I478"/>
  <c r="G478"/>
  <c r="N477"/>
  <c r="I477"/>
  <c r="G477"/>
  <c r="N368"/>
  <c r="I368"/>
  <c r="G368"/>
  <c r="N367"/>
  <c r="I367"/>
  <c r="G367"/>
  <c r="N366"/>
  <c r="I366"/>
  <c r="G366"/>
  <c r="N365"/>
  <c r="I365"/>
  <c r="G365"/>
  <c r="N364"/>
  <c r="I364"/>
  <c r="G364"/>
  <c r="N363"/>
  <c r="I363"/>
  <c r="G363"/>
  <c r="N362"/>
  <c r="I362"/>
  <c r="G362"/>
  <c r="N361"/>
  <c r="I361"/>
  <c r="G361"/>
  <c r="N360"/>
  <c r="I360"/>
  <c r="G360"/>
  <c r="N359"/>
  <c r="I359"/>
  <c r="G359"/>
  <c r="N358"/>
  <c r="I358"/>
  <c r="G358"/>
  <c r="N357"/>
  <c r="I357"/>
  <c r="G357"/>
  <c r="N356"/>
  <c r="I356"/>
  <c r="G356"/>
  <c r="N355"/>
  <c r="I355"/>
  <c r="G355"/>
  <c r="N324"/>
  <c r="I324"/>
  <c r="G324"/>
  <c r="N323"/>
  <c r="I323"/>
  <c r="G323"/>
  <c r="N78"/>
  <c r="I78"/>
  <c r="G78"/>
  <c r="N77"/>
  <c r="I77"/>
  <c r="G77"/>
  <c r="N76"/>
  <c r="I76"/>
  <c r="G76"/>
  <c r="N75"/>
  <c r="I75"/>
  <c r="G75"/>
  <c r="N74"/>
  <c r="I74"/>
  <c r="G74"/>
  <c r="N442"/>
  <c r="I442"/>
  <c r="G442"/>
  <c r="N441"/>
  <c r="I441"/>
  <c r="G441"/>
  <c r="N440"/>
  <c r="I440"/>
  <c r="G440"/>
  <c r="N234"/>
  <c r="I234"/>
  <c r="G234"/>
  <c r="N233"/>
  <c r="I233"/>
  <c r="G233"/>
  <c r="N182"/>
  <c r="I182"/>
  <c r="G182"/>
  <c r="N140"/>
  <c r="I140"/>
  <c r="G140"/>
  <c r="N139"/>
  <c r="I139"/>
  <c r="G139"/>
  <c r="N138"/>
  <c r="I138"/>
  <c r="G138"/>
  <c r="N137"/>
  <c r="I137"/>
  <c r="G137"/>
  <c r="G100" l="1"/>
  <c r="N598"/>
  <c r="N599"/>
  <c r="N610"/>
  <c r="N611"/>
  <c r="N612"/>
  <c r="G599"/>
  <c r="G610"/>
  <c r="G611"/>
  <c r="G612"/>
  <c r="N564"/>
  <c r="N565"/>
  <c r="N566"/>
  <c r="N567"/>
  <c r="N568"/>
  <c r="N569"/>
  <c r="N570"/>
  <c r="G564"/>
  <c r="G565"/>
  <c r="G566"/>
  <c r="G567"/>
  <c r="G568"/>
  <c r="G569"/>
  <c r="G570"/>
  <c r="G571"/>
  <c r="N514"/>
  <c r="N515"/>
  <c r="N516"/>
  <c r="N517"/>
  <c r="N518"/>
  <c r="N519"/>
  <c r="N520"/>
  <c r="N521"/>
  <c r="N522"/>
  <c r="N523"/>
  <c r="G515"/>
  <c r="G516"/>
  <c r="G517"/>
  <c r="G518"/>
  <c r="G519"/>
  <c r="G520"/>
  <c r="N512"/>
  <c r="N513"/>
  <c r="N524"/>
  <c r="N525"/>
  <c r="G512"/>
  <c r="G513"/>
  <c r="G514"/>
  <c r="G521"/>
  <c r="G522"/>
  <c r="G523"/>
  <c r="N508"/>
  <c r="N509"/>
  <c r="N510"/>
  <c r="N511"/>
  <c r="G508"/>
  <c r="G509"/>
  <c r="G510"/>
  <c r="G511"/>
  <c r="I100" l="1"/>
  <c r="G414"/>
  <c r="G413"/>
  <c r="G412"/>
  <c r="G411"/>
  <c r="I414"/>
  <c r="I413"/>
  <c r="I412"/>
  <c r="I411"/>
  <c r="G408"/>
  <c r="I408"/>
  <c r="G407"/>
  <c r="G406"/>
  <c r="I407"/>
  <c r="I406"/>
  <c r="G262" l="1"/>
  <c r="G261"/>
  <c r="I262"/>
  <c r="I261"/>
  <c r="N476" l="1"/>
  <c r="N475"/>
  <c r="N636" l="1"/>
  <c r="N6"/>
  <c r="G636"/>
  <c r="G635"/>
  <c r="I636"/>
  <c r="I635"/>
  <c r="I634"/>
  <c r="I633"/>
  <c r="N646" l="1"/>
  <c r="G646"/>
  <c r="I646"/>
  <c r="N645"/>
  <c r="G645"/>
  <c r="I645"/>
  <c r="N644"/>
  <c r="G644"/>
  <c r="I644"/>
  <c r="N643"/>
  <c r="G643"/>
  <c r="I643"/>
  <c r="N642"/>
  <c r="G642"/>
  <c r="I642"/>
  <c r="N641"/>
  <c r="G641"/>
  <c r="I641"/>
  <c r="N640"/>
  <c r="G640"/>
  <c r="I640"/>
  <c r="N639"/>
  <c r="G639"/>
  <c r="I639"/>
  <c r="N638"/>
  <c r="G638"/>
  <c r="I638"/>
  <c r="N637"/>
  <c r="G637"/>
  <c r="I637"/>
  <c r="I625"/>
  <c r="I624"/>
  <c r="I623"/>
  <c r="I622"/>
  <c r="I621"/>
  <c r="I620"/>
  <c r="I619"/>
  <c r="I618"/>
  <c r="I617"/>
  <c r="I616"/>
  <c r="I615"/>
  <c r="I614"/>
  <c r="I613"/>
  <c r="I609"/>
  <c r="I608"/>
  <c r="I607"/>
  <c r="I599"/>
  <c r="G598"/>
  <c r="I598"/>
  <c r="N597"/>
  <c r="G597"/>
  <c r="I597"/>
  <c r="N596"/>
  <c r="G596"/>
  <c r="I596"/>
  <c r="N595"/>
  <c r="G595"/>
  <c r="I595"/>
  <c r="N594"/>
  <c r="G594"/>
  <c r="I594"/>
  <c r="N593"/>
  <c r="G593"/>
  <c r="I593"/>
  <c r="N592"/>
  <c r="G592"/>
  <c r="I592"/>
  <c r="N632"/>
  <c r="G632"/>
  <c r="I632"/>
  <c r="N591"/>
  <c r="G591"/>
  <c r="I591"/>
  <c r="N590"/>
  <c r="G590"/>
  <c r="I590"/>
  <c r="N589"/>
  <c r="G589"/>
  <c r="I589"/>
  <c r="N588"/>
  <c r="G588"/>
  <c r="I588"/>
  <c r="N587"/>
  <c r="G587"/>
  <c r="I587"/>
  <c r="N586"/>
  <c r="G586"/>
  <c r="I586"/>
  <c r="N585"/>
  <c r="G585"/>
  <c r="I585"/>
  <c r="N584"/>
  <c r="G584"/>
  <c r="I584"/>
  <c r="N583"/>
  <c r="G583"/>
  <c r="I583"/>
  <c r="N582"/>
  <c r="G582"/>
  <c r="I582"/>
  <c r="N581"/>
  <c r="G581"/>
  <c r="I581"/>
  <c r="N580"/>
  <c r="G580"/>
  <c r="I580"/>
  <c r="N579"/>
  <c r="G579"/>
  <c r="I579"/>
  <c r="N578"/>
  <c r="G578"/>
  <c r="I578"/>
  <c r="N577"/>
  <c r="G577"/>
  <c r="I577"/>
  <c r="N576"/>
  <c r="G576"/>
  <c r="I576"/>
  <c r="N575"/>
  <c r="G575"/>
  <c r="I575"/>
  <c r="N574"/>
  <c r="G574"/>
  <c r="I574"/>
  <c r="N573"/>
  <c r="G573"/>
  <c r="I573"/>
  <c r="N572"/>
  <c r="G572"/>
  <c r="I572"/>
  <c r="N571"/>
  <c r="I571"/>
  <c r="I570"/>
  <c r="I569"/>
  <c r="I568"/>
  <c r="I564"/>
  <c r="N563"/>
  <c r="G563"/>
  <c r="I563"/>
  <c r="N562"/>
  <c r="G562"/>
  <c r="I562"/>
  <c r="N561"/>
  <c r="G561"/>
  <c r="I561"/>
  <c r="N631"/>
  <c r="G631"/>
  <c r="I631"/>
  <c r="N630"/>
  <c r="G630"/>
  <c r="I630"/>
  <c r="N560"/>
  <c r="G560"/>
  <c r="I560"/>
  <c r="N559"/>
  <c r="G559"/>
  <c r="I559"/>
  <c r="N558"/>
  <c r="G558"/>
  <c r="I558"/>
  <c r="N557"/>
  <c r="G557"/>
  <c r="I557"/>
  <c r="N556"/>
  <c r="G556"/>
  <c r="I556"/>
  <c r="N555"/>
  <c r="G555"/>
  <c r="I555"/>
  <c r="N554"/>
  <c r="G554"/>
  <c r="I554"/>
  <c r="N553"/>
  <c r="G553"/>
  <c r="I553"/>
  <c r="N552"/>
  <c r="G552"/>
  <c r="I552"/>
  <c r="N551"/>
  <c r="G551"/>
  <c r="I551"/>
  <c r="N550"/>
  <c r="G550"/>
  <c r="I550"/>
  <c r="N549"/>
  <c r="G549"/>
  <c r="I549"/>
  <c r="N548"/>
  <c r="G548"/>
  <c r="I548"/>
  <c r="N547"/>
  <c r="G547"/>
  <c r="I547"/>
  <c r="N546"/>
  <c r="G546"/>
  <c r="I546"/>
  <c r="N545"/>
  <c r="G545"/>
  <c r="I545"/>
  <c r="N544"/>
  <c r="G544"/>
  <c r="I544"/>
  <c r="N543"/>
  <c r="G543"/>
  <c r="I543"/>
  <c r="N542"/>
  <c r="G542"/>
  <c r="I542"/>
  <c r="N541"/>
  <c r="G541"/>
  <c r="I541"/>
  <c r="N540"/>
  <c r="G540"/>
  <c r="I540"/>
  <c r="N539"/>
  <c r="G539"/>
  <c r="I539"/>
  <c r="N538"/>
  <c r="G538"/>
  <c r="I538"/>
  <c r="N537"/>
  <c r="G537"/>
  <c r="I537"/>
  <c r="N536"/>
  <c r="G536"/>
  <c r="I536"/>
  <c r="N535"/>
  <c r="G535"/>
  <c r="I535"/>
  <c r="N534"/>
  <c r="G534"/>
  <c r="I534"/>
  <c r="N533"/>
  <c r="G533"/>
  <c r="I533"/>
  <c r="N532"/>
  <c r="G532"/>
  <c r="I532"/>
  <c r="N531"/>
  <c r="G531"/>
  <c r="I531"/>
  <c r="N530"/>
  <c r="G530"/>
  <c r="I530"/>
  <c r="N529"/>
  <c r="G529"/>
  <c r="I529"/>
  <c r="N528"/>
  <c r="G528"/>
  <c r="I528"/>
  <c r="N527"/>
  <c r="G527"/>
  <c r="I527"/>
  <c r="N526"/>
  <c r="G526"/>
  <c r="I526"/>
  <c r="G525"/>
  <c r="I525"/>
  <c r="G524"/>
  <c r="I524"/>
  <c r="I523"/>
  <c r="I522"/>
  <c r="I521"/>
  <c r="I520"/>
  <c r="N264"/>
  <c r="G264"/>
  <c r="I264"/>
  <c r="N48" l="1"/>
  <c r="G48"/>
  <c r="I48"/>
  <c r="N47"/>
  <c r="G47"/>
  <c r="I47"/>
  <c r="N46"/>
  <c r="G46"/>
  <c r="I46"/>
  <c r="N45"/>
  <c r="G45"/>
  <c r="I45"/>
  <c r="N44"/>
  <c r="G44"/>
  <c r="I44"/>
  <c r="N43"/>
  <c r="G43"/>
  <c r="I43"/>
  <c r="N42"/>
  <c r="G42"/>
  <c r="I42"/>
  <c r="N41"/>
  <c r="G41"/>
  <c r="I41"/>
  <c r="N40"/>
  <c r="G40"/>
  <c r="I40"/>
  <c r="N39"/>
  <c r="G39"/>
  <c r="I39"/>
  <c r="N38"/>
  <c r="G38"/>
  <c r="I38"/>
  <c r="N340" l="1"/>
  <c r="G340"/>
  <c r="I340"/>
  <c r="N339"/>
  <c r="G339"/>
  <c r="I339"/>
  <c r="N338"/>
  <c r="G338"/>
  <c r="I338"/>
  <c r="N337"/>
  <c r="G337"/>
  <c r="I337"/>
  <c r="N58"/>
  <c r="G58"/>
  <c r="I58"/>
  <c r="N57"/>
  <c r="G57"/>
  <c r="I57"/>
  <c r="N56"/>
  <c r="G56"/>
  <c r="I56"/>
  <c r="N55"/>
  <c r="G55"/>
  <c r="I55"/>
  <c r="N54"/>
  <c r="G54"/>
  <c r="I54"/>
  <c r="N53"/>
  <c r="G53"/>
  <c r="I53"/>
  <c r="N52"/>
  <c r="G52"/>
  <c r="I52"/>
  <c r="N51"/>
  <c r="G51"/>
  <c r="I51"/>
  <c r="N50"/>
  <c r="G50"/>
  <c r="I50"/>
  <c r="N49"/>
  <c r="G49"/>
  <c r="I49"/>
  <c r="N216"/>
  <c r="N228"/>
  <c r="G228"/>
  <c r="I228"/>
  <c r="G216"/>
  <c r="I216"/>
  <c r="N405"/>
  <c r="G405"/>
  <c r="I405"/>
  <c r="N404"/>
  <c r="G404"/>
  <c r="I404"/>
  <c r="N403"/>
  <c r="G403"/>
  <c r="I403"/>
  <c r="N479"/>
  <c r="G476"/>
  <c r="I476"/>
  <c r="N266"/>
  <c r="G266"/>
  <c r="I266"/>
  <c r="N265"/>
  <c r="G265"/>
  <c r="I265"/>
  <c r="N187"/>
  <c r="N175"/>
  <c r="G175"/>
  <c r="I175"/>
  <c r="N172"/>
  <c r="G172"/>
  <c r="I172"/>
  <c r="N68"/>
  <c r="G68"/>
  <c r="I68"/>
  <c r="N67"/>
  <c r="G67"/>
  <c r="I67"/>
  <c r="N66"/>
  <c r="G66"/>
  <c r="I66"/>
  <c r="N65"/>
  <c r="G65"/>
  <c r="I65"/>
  <c r="N64"/>
  <c r="G64"/>
  <c r="I64"/>
  <c r="N63"/>
  <c r="G63"/>
  <c r="I63"/>
  <c r="N62"/>
  <c r="G62"/>
  <c r="I62"/>
  <c r="N61"/>
  <c r="G61"/>
  <c r="I61"/>
  <c r="N60"/>
  <c r="G60"/>
  <c r="I60"/>
  <c r="N59"/>
  <c r="G59"/>
  <c r="I59"/>
  <c r="N463"/>
  <c r="N354"/>
  <c r="N277"/>
  <c r="N197"/>
  <c r="N196"/>
  <c r="N133"/>
  <c r="N130"/>
  <c r="N101"/>
  <c r="N99"/>
  <c r="N37"/>
  <c r="N26"/>
  <c r="N15"/>
  <c r="N205"/>
  <c r="G205"/>
  <c r="I205"/>
  <c r="N204"/>
  <c r="G204"/>
  <c r="I204"/>
  <c r="G463"/>
  <c r="I463"/>
  <c r="G354"/>
  <c r="I354"/>
  <c r="G347"/>
  <c r="I347"/>
  <c r="G187"/>
  <c r="I187"/>
  <c r="G161"/>
  <c r="I161"/>
  <c r="G122"/>
  <c r="I122"/>
  <c r="G89"/>
  <c r="I89"/>
  <c r="G37"/>
  <c r="I37"/>
  <c r="G26"/>
  <c r="I26"/>
  <c r="G15"/>
  <c r="I15"/>
  <c r="G277"/>
  <c r="I277"/>
  <c r="G197"/>
  <c r="G196"/>
  <c r="I197"/>
  <c r="I196"/>
  <c r="G133"/>
  <c r="I133"/>
  <c r="G130"/>
  <c r="I130"/>
  <c r="G101"/>
  <c r="I101"/>
  <c r="G99"/>
  <c r="I99"/>
  <c r="G6"/>
  <c r="G7"/>
  <c r="G8"/>
  <c r="G9"/>
  <c r="G10"/>
  <c r="G11"/>
  <c r="G12"/>
  <c r="G13"/>
  <c r="G14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69"/>
  <c r="G70"/>
  <c r="G71"/>
  <c r="G72"/>
  <c r="G73"/>
  <c r="G79"/>
  <c r="G80"/>
  <c r="G81"/>
  <c r="G82"/>
  <c r="G83"/>
  <c r="G84"/>
  <c r="G85"/>
  <c r="G86"/>
  <c r="G87"/>
  <c r="G88"/>
  <c r="G90"/>
  <c r="G91"/>
  <c r="G92"/>
  <c r="G93"/>
  <c r="G94"/>
  <c r="G95"/>
  <c r="G96"/>
  <c r="G97"/>
  <c r="G98"/>
  <c r="G108"/>
  <c r="G109"/>
  <c r="G110"/>
  <c r="G111"/>
  <c r="G102"/>
  <c r="G103"/>
  <c r="G104"/>
  <c r="G105"/>
  <c r="G106"/>
  <c r="G107"/>
  <c r="G112"/>
  <c r="G113"/>
  <c r="G114"/>
  <c r="G115"/>
  <c r="G116"/>
  <c r="G117"/>
  <c r="G118"/>
  <c r="G119"/>
  <c r="G120"/>
  <c r="G121"/>
  <c r="G123"/>
  <c r="G141"/>
  <c r="G124"/>
  <c r="G142"/>
  <c r="G125"/>
  <c r="G143"/>
  <c r="G144"/>
  <c r="G126"/>
  <c r="G127"/>
  <c r="G128"/>
  <c r="G129"/>
  <c r="G131"/>
  <c r="G132"/>
  <c r="G134"/>
  <c r="G135"/>
  <c r="G136"/>
  <c r="G151"/>
  <c r="G152"/>
  <c r="G153"/>
  <c r="G154"/>
  <c r="G155"/>
  <c r="G156"/>
  <c r="G157"/>
  <c r="G158"/>
  <c r="G159"/>
  <c r="G160"/>
  <c r="G162"/>
  <c r="G163"/>
  <c r="G164"/>
  <c r="G165"/>
  <c r="G166"/>
  <c r="G167"/>
  <c r="G168"/>
  <c r="G169"/>
  <c r="G170"/>
  <c r="G171"/>
  <c r="G173"/>
  <c r="G174"/>
  <c r="G176"/>
  <c r="G177"/>
  <c r="G178"/>
  <c r="G179"/>
  <c r="G180"/>
  <c r="G181"/>
  <c r="G183"/>
  <c r="G184"/>
  <c r="G185"/>
  <c r="G186"/>
  <c r="G188"/>
  <c r="G189"/>
  <c r="G190"/>
  <c r="G191"/>
  <c r="G192"/>
  <c r="G193"/>
  <c r="G194"/>
  <c r="G195"/>
  <c r="G198"/>
  <c r="G199"/>
  <c r="G200"/>
  <c r="G201"/>
  <c r="G202"/>
  <c r="G203"/>
  <c r="G145"/>
  <c r="G146"/>
  <c r="G147"/>
  <c r="G148"/>
  <c r="G206"/>
  <c r="G207"/>
  <c r="G208"/>
  <c r="G209"/>
  <c r="G210"/>
  <c r="G211"/>
  <c r="G212"/>
  <c r="G213"/>
  <c r="G214"/>
  <c r="G215"/>
  <c r="G217"/>
  <c r="G218"/>
  <c r="G219"/>
  <c r="G220"/>
  <c r="G221"/>
  <c r="G222"/>
  <c r="G223"/>
  <c r="G224"/>
  <c r="G225"/>
  <c r="G226"/>
  <c r="G227"/>
  <c r="G229"/>
  <c r="G230"/>
  <c r="G231"/>
  <c r="G232"/>
  <c r="G235"/>
  <c r="G267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3"/>
  <c r="G268"/>
  <c r="G272"/>
  <c r="G273"/>
  <c r="G270"/>
  <c r="G271"/>
  <c r="G269"/>
  <c r="G274"/>
  <c r="G275"/>
  <c r="G276"/>
  <c r="G278"/>
  <c r="G279"/>
  <c r="G280"/>
  <c r="G281"/>
  <c r="G282"/>
  <c r="G283"/>
  <c r="G284"/>
  <c r="G285"/>
  <c r="G306"/>
  <c r="G307"/>
  <c r="G308"/>
  <c r="G309"/>
  <c r="G310"/>
  <c r="G311"/>
  <c r="G312"/>
  <c r="G314"/>
  <c r="G313"/>
  <c r="G315"/>
  <c r="G325"/>
  <c r="G326"/>
  <c r="G316"/>
  <c r="G317"/>
  <c r="G318"/>
  <c r="G319"/>
  <c r="G320"/>
  <c r="G321"/>
  <c r="G322"/>
  <c r="G370"/>
  <c r="G371"/>
  <c r="G372"/>
  <c r="G373"/>
  <c r="G374"/>
  <c r="G375"/>
  <c r="G303"/>
  <c r="G304"/>
  <c r="G305"/>
  <c r="G327"/>
  <c r="G328"/>
  <c r="G329"/>
  <c r="G330"/>
  <c r="G331"/>
  <c r="G332"/>
  <c r="G333"/>
  <c r="G334"/>
  <c r="G335"/>
  <c r="G336"/>
  <c r="G341"/>
  <c r="G342"/>
  <c r="G343"/>
  <c r="G344"/>
  <c r="G345"/>
  <c r="G346"/>
  <c r="G348"/>
  <c r="G349"/>
  <c r="G350"/>
  <c r="G351"/>
  <c r="G352"/>
  <c r="G353"/>
  <c r="G395"/>
  <c r="G396"/>
  <c r="G397"/>
  <c r="G398"/>
  <c r="G399"/>
  <c r="G400"/>
  <c r="G401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427"/>
  <c r="G428"/>
  <c r="G429"/>
  <c r="G430"/>
  <c r="G431"/>
  <c r="G432"/>
  <c r="G433"/>
  <c r="G434"/>
  <c r="G435"/>
  <c r="G436"/>
  <c r="G437"/>
  <c r="G438"/>
  <c r="G439"/>
  <c r="G443"/>
  <c r="G444"/>
  <c r="G445"/>
  <c r="G446"/>
  <c r="G447"/>
  <c r="G448"/>
  <c r="G449"/>
  <c r="G450"/>
  <c r="G286"/>
  <c r="G287"/>
  <c r="G288"/>
  <c r="G289"/>
  <c r="G290"/>
  <c r="G291"/>
  <c r="G292"/>
  <c r="G293"/>
  <c r="G294"/>
  <c r="G295"/>
  <c r="G296"/>
  <c r="G495"/>
  <c r="G496"/>
  <c r="G453"/>
  <c r="G454"/>
  <c r="G455"/>
  <c r="G456"/>
  <c r="G457"/>
  <c r="G458"/>
  <c r="G459"/>
  <c r="G460"/>
  <c r="G461"/>
  <c r="G462"/>
  <c r="G464"/>
  <c r="G465"/>
  <c r="G466"/>
  <c r="G467"/>
  <c r="G468"/>
  <c r="G469"/>
  <c r="G470"/>
  <c r="G471"/>
  <c r="G472"/>
  <c r="G473"/>
  <c r="G474"/>
  <c r="G475"/>
  <c r="G479"/>
  <c r="G482"/>
  <c r="G481"/>
  <c r="G483"/>
  <c r="G484"/>
  <c r="G485"/>
  <c r="G486"/>
  <c r="G487"/>
  <c r="G488"/>
  <c r="G489"/>
  <c r="G490"/>
  <c r="G491"/>
  <c r="G492"/>
  <c r="G493"/>
  <c r="G494"/>
  <c r="G480"/>
  <c r="G497"/>
  <c r="G498"/>
  <c r="G499"/>
  <c r="G500"/>
  <c r="G501"/>
  <c r="G502"/>
  <c r="G503"/>
  <c r="G504"/>
  <c r="G451"/>
  <c r="G452"/>
  <c r="G505"/>
  <c r="G506"/>
  <c r="G149"/>
  <c r="G150"/>
  <c r="G297"/>
  <c r="G298"/>
  <c r="G299"/>
  <c r="G300"/>
  <c r="G301"/>
  <c r="G302"/>
  <c r="I6"/>
  <c r="I7"/>
  <c r="I8"/>
  <c r="I9"/>
  <c r="I10"/>
  <c r="I11"/>
  <c r="I12"/>
  <c r="I13"/>
  <c r="I14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69"/>
  <c r="I70"/>
  <c r="I71"/>
  <c r="I72"/>
  <c r="I73"/>
  <c r="N7"/>
  <c r="N8"/>
  <c r="N9"/>
  <c r="N10"/>
  <c r="N11"/>
  <c r="N12"/>
  <c r="N13"/>
  <c r="N14"/>
  <c r="N16"/>
  <c r="N17"/>
  <c r="N18"/>
  <c r="N19"/>
  <c r="N20"/>
  <c r="N21"/>
  <c r="N22"/>
  <c r="N23"/>
  <c r="N24"/>
  <c r="N25"/>
  <c r="N27"/>
  <c r="N28"/>
  <c r="N29"/>
  <c r="N30"/>
  <c r="N31"/>
  <c r="N32"/>
  <c r="N33"/>
  <c r="N34"/>
  <c r="N35"/>
  <c r="N36"/>
  <c r="N69"/>
  <c r="N70"/>
  <c r="N71"/>
  <c r="N72"/>
  <c r="N73"/>
  <c r="N79"/>
  <c r="N80"/>
  <c r="N81"/>
  <c r="N82"/>
  <c r="N83"/>
  <c r="N84"/>
  <c r="N85"/>
  <c r="N86"/>
  <c r="N87"/>
  <c r="N88"/>
  <c r="N90"/>
  <c r="N91"/>
  <c r="N92"/>
  <c r="N93"/>
  <c r="N94"/>
  <c r="N95"/>
  <c r="N96"/>
  <c r="N97"/>
  <c r="N98"/>
  <c r="N108"/>
  <c r="N109"/>
  <c r="N110"/>
  <c r="N111"/>
  <c r="N102"/>
  <c r="N103"/>
  <c r="N104"/>
  <c r="N105"/>
  <c r="N106"/>
  <c r="N107"/>
  <c r="N112"/>
  <c r="N113"/>
  <c r="N114"/>
  <c r="N115"/>
  <c r="N116"/>
  <c r="N117"/>
  <c r="N118"/>
  <c r="N119"/>
  <c r="N120"/>
  <c r="N121"/>
  <c r="N123"/>
  <c r="N141"/>
  <c r="N124"/>
  <c r="N142"/>
  <c r="N125"/>
  <c r="N143"/>
  <c r="N144"/>
  <c r="N126"/>
  <c r="N127"/>
  <c r="N128"/>
  <c r="N129"/>
  <c r="N131"/>
  <c r="N132"/>
  <c r="N134"/>
  <c r="N135"/>
  <c r="N136"/>
  <c r="N151"/>
  <c r="N152"/>
  <c r="N153"/>
  <c r="N154"/>
  <c r="N155"/>
  <c r="N156"/>
  <c r="N157"/>
  <c r="N158"/>
  <c r="N159"/>
  <c r="N160"/>
  <c r="N162"/>
  <c r="N163"/>
  <c r="N164"/>
  <c r="N165"/>
  <c r="N166"/>
  <c r="N167"/>
  <c r="N168"/>
  <c r="N169"/>
  <c r="N170"/>
  <c r="N171"/>
  <c r="N173"/>
  <c r="N174"/>
  <c r="N176"/>
  <c r="N177"/>
  <c r="N178"/>
  <c r="N179"/>
  <c r="N180"/>
  <c r="N181"/>
  <c r="N183"/>
  <c r="N184"/>
  <c r="N185"/>
  <c r="N186"/>
  <c r="N188"/>
  <c r="N189"/>
  <c r="N190"/>
  <c r="N191"/>
  <c r="N192"/>
  <c r="N193"/>
  <c r="N194"/>
  <c r="N195"/>
  <c r="N198"/>
  <c r="N199"/>
  <c r="N200"/>
  <c r="N201"/>
  <c r="N202"/>
  <c r="N203"/>
  <c r="N145"/>
  <c r="N146"/>
  <c r="N147"/>
  <c r="N148"/>
  <c r="N206"/>
  <c r="N207"/>
  <c r="N208"/>
  <c r="N209"/>
  <c r="N210"/>
  <c r="N211"/>
  <c r="N212"/>
  <c r="N213"/>
  <c r="N214"/>
  <c r="N215"/>
  <c r="N217"/>
  <c r="N218"/>
  <c r="N219"/>
  <c r="N220"/>
  <c r="N221"/>
  <c r="N222"/>
  <c r="N223"/>
  <c r="N224"/>
  <c r="N225"/>
  <c r="N226"/>
  <c r="N227"/>
  <c r="N229"/>
  <c r="N230"/>
  <c r="N231"/>
  <c r="N232"/>
  <c r="N235"/>
  <c r="N267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3"/>
  <c r="N268"/>
  <c r="N272"/>
  <c r="N273"/>
  <c r="N270"/>
  <c r="N271"/>
  <c r="N269"/>
  <c r="N274"/>
  <c r="N275"/>
  <c r="N276"/>
  <c r="N278"/>
  <c r="N279"/>
  <c r="N280"/>
  <c r="N281"/>
  <c r="N282"/>
  <c r="N283"/>
  <c r="N284"/>
  <c r="N285"/>
  <c r="N306"/>
  <c r="N307"/>
  <c r="N308"/>
  <c r="N309"/>
  <c r="N310"/>
  <c r="N311"/>
  <c r="N312"/>
  <c r="N314"/>
  <c r="N313"/>
  <c r="N315"/>
  <c r="N325"/>
  <c r="N326"/>
  <c r="N316"/>
  <c r="N317"/>
  <c r="N318"/>
  <c r="N319"/>
  <c r="N320"/>
  <c r="N321"/>
  <c r="N322"/>
  <c r="N370"/>
  <c r="N371"/>
  <c r="N372"/>
  <c r="N373"/>
  <c r="N374"/>
  <c r="N375"/>
  <c r="N303"/>
  <c r="N304"/>
  <c r="N305"/>
  <c r="N327"/>
  <c r="N328"/>
  <c r="N329"/>
  <c r="N330"/>
  <c r="N331"/>
  <c r="N332"/>
  <c r="N333"/>
  <c r="N334"/>
  <c r="N335"/>
  <c r="N336"/>
  <c r="N341"/>
  <c r="N342"/>
  <c r="N343"/>
  <c r="N344"/>
  <c r="N345"/>
  <c r="N346"/>
  <c r="N348"/>
  <c r="N349"/>
  <c r="N350"/>
  <c r="N351"/>
  <c r="N352"/>
  <c r="N353"/>
  <c r="N395"/>
  <c r="N396"/>
  <c r="N397"/>
  <c r="N398"/>
  <c r="N399"/>
  <c r="N400"/>
  <c r="N401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427"/>
  <c r="N428"/>
  <c r="N429"/>
  <c r="N430"/>
  <c r="N431"/>
  <c r="N432"/>
  <c r="N433"/>
  <c r="N434"/>
  <c r="N435"/>
  <c r="N436"/>
  <c r="N437"/>
  <c r="N438"/>
  <c r="N439"/>
  <c r="N443"/>
  <c r="N444"/>
  <c r="N445"/>
  <c r="N446"/>
  <c r="N447"/>
  <c r="N448"/>
  <c r="N449"/>
  <c r="N450"/>
  <c r="N286"/>
  <c r="N287"/>
  <c r="N288"/>
  <c r="N289"/>
  <c r="N290"/>
  <c r="N291"/>
  <c r="N292"/>
  <c r="N293"/>
  <c r="N294"/>
  <c r="N295"/>
  <c r="N296"/>
  <c r="N495"/>
  <c r="N496"/>
  <c r="N453"/>
  <c r="N454"/>
  <c r="N455"/>
  <c r="N456"/>
  <c r="N457"/>
  <c r="N458"/>
  <c r="N459"/>
  <c r="N460"/>
  <c r="N461"/>
  <c r="N462"/>
  <c r="N464"/>
  <c r="N465"/>
  <c r="N466"/>
  <c r="N467"/>
  <c r="N468"/>
  <c r="N469"/>
  <c r="N470"/>
  <c r="N471"/>
  <c r="N472"/>
  <c r="N473"/>
  <c r="N474"/>
  <c r="N482"/>
  <c r="N481"/>
  <c r="N483"/>
  <c r="N484"/>
  <c r="N485"/>
  <c r="N486"/>
  <c r="N487"/>
  <c r="N488"/>
  <c r="N489"/>
  <c r="N490"/>
  <c r="N491"/>
  <c r="N492"/>
  <c r="N493"/>
  <c r="N494"/>
  <c r="N480"/>
  <c r="N497"/>
  <c r="N498"/>
  <c r="N499"/>
  <c r="N500"/>
  <c r="N501"/>
  <c r="N502"/>
  <c r="N503"/>
  <c r="N504"/>
  <c r="N451"/>
  <c r="N452"/>
  <c r="N505"/>
  <c r="N506"/>
  <c r="N149"/>
  <c r="N150"/>
  <c r="N297"/>
  <c r="N298"/>
  <c r="N299"/>
  <c r="N300"/>
  <c r="N301"/>
  <c r="N302"/>
  <c r="I79"/>
  <c r="I80"/>
  <c r="I81"/>
  <c r="I82"/>
  <c r="I83"/>
  <c r="I84"/>
  <c r="I85"/>
  <c r="I86"/>
  <c r="I87"/>
  <c r="I88"/>
  <c r="I90"/>
  <c r="I91"/>
  <c r="I92"/>
  <c r="I93"/>
  <c r="I94"/>
  <c r="I95"/>
  <c r="I96"/>
  <c r="I97"/>
  <c r="I98"/>
  <c r="I108"/>
  <c r="I109"/>
  <c r="I110"/>
  <c r="I111"/>
  <c r="I102"/>
  <c r="I103"/>
  <c r="I104"/>
  <c r="I105"/>
  <c r="I106"/>
  <c r="I107"/>
  <c r="I112"/>
  <c r="I113"/>
  <c r="I114"/>
  <c r="I115"/>
  <c r="I116"/>
  <c r="I117"/>
  <c r="I118"/>
  <c r="I119"/>
  <c r="I120"/>
  <c r="I121"/>
  <c r="I123"/>
  <c r="I141"/>
  <c r="I124"/>
  <c r="I142"/>
  <c r="I125"/>
  <c r="I143"/>
  <c r="I144"/>
  <c r="I126"/>
  <c r="I127"/>
  <c r="I128"/>
  <c r="I129"/>
  <c r="I131"/>
  <c r="I132"/>
  <c r="I134"/>
  <c r="I135"/>
  <c r="I136"/>
  <c r="I151"/>
  <c r="I152"/>
  <c r="I153"/>
  <c r="I154"/>
  <c r="I155"/>
  <c r="I156"/>
  <c r="I157"/>
  <c r="I158"/>
  <c r="I159"/>
  <c r="I160"/>
  <c r="I162"/>
  <c r="I163"/>
  <c r="I164"/>
  <c r="I165"/>
  <c r="I166"/>
  <c r="I167"/>
  <c r="I168"/>
  <c r="I169"/>
  <c r="I170"/>
  <c r="I171"/>
  <c r="I173"/>
  <c r="I174"/>
  <c r="I176"/>
  <c r="I177"/>
  <c r="I178"/>
  <c r="I179"/>
  <c r="I180"/>
  <c r="I181"/>
  <c r="I183"/>
  <c r="I184"/>
  <c r="I185"/>
  <c r="I186"/>
  <c r="I188"/>
  <c r="I189"/>
  <c r="I190"/>
  <c r="I191"/>
  <c r="I192"/>
  <c r="I193"/>
  <c r="I194"/>
  <c r="I195"/>
  <c r="I198"/>
  <c r="I199"/>
  <c r="I200"/>
  <c r="I201"/>
  <c r="I202"/>
  <c r="I203"/>
  <c r="I145"/>
  <c r="I146"/>
  <c r="I147"/>
  <c r="I148"/>
  <c r="I206"/>
  <c r="I207"/>
  <c r="I208"/>
  <c r="I209"/>
  <c r="I210"/>
  <c r="I211"/>
  <c r="I212"/>
  <c r="I213"/>
  <c r="I214"/>
  <c r="I215"/>
  <c r="I217"/>
  <c r="I218"/>
  <c r="I219"/>
  <c r="I220"/>
  <c r="I221"/>
  <c r="I222"/>
  <c r="I223"/>
  <c r="I224"/>
  <c r="I225"/>
  <c r="I226"/>
  <c r="I227"/>
  <c r="I229"/>
  <c r="I230"/>
  <c r="I231"/>
  <c r="I232"/>
  <c r="I235"/>
  <c r="I267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3"/>
  <c r="I268"/>
  <c r="I272"/>
  <c r="I273"/>
  <c r="I270"/>
  <c r="I271"/>
  <c r="I269"/>
  <c r="I274"/>
  <c r="I275"/>
  <c r="I276"/>
  <c r="I278"/>
  <c r="I279"/>
  <c r="I280"/>
  <c r="I281"/>
  <c r="I282"/>
  <c r="I283"/>
  <c r="I284"/>
  <c r="I285"/>
  <c r="I306"/>
  <c r="I307"/>
  <c r="I308"/>
  <c r="I309"/>
  <c r="I310"/>
  <c r="I311"/>
  <c r="I312"/>
  <c r="I314"/>
  <c r="I313"/>
  <c r="I315"/>
  <c r="I325"/>
  <c r="I326"/>
  <c r="I316"/>
  <c r="I317"/>
  <c r="I318"/>
  <c r="I319"/>
  <c r="I320"/>
  <c r="I321"/>
  <c r="I322"/>
  <c r="I370"/>
  <c r="I371"/>
  <c r="I372"/>
  <c r="I373"/>
  <c r="I374"/>
  <c r="I375"/>
  <c r="I303"/>
  <c r="I304"/>
  <c r="I305"/>
  <c r="I327"/>
  <c r="I328"/>
  <c r="I329"/>
  <c r="I330"/>
  <c r="I331"/>
  <c r="I332"/>
  <c r="I333"/>
  <c r="I334"/>
  <c r="I335"/>
  <c r="I336"/>
  <c r="I341"/>
  <c r="I342"/>
  <c r="I343"/>
  <c r="I344"/>
  <c r="I345"/>
  <c r="I346"/>
  <c r="I348"/>
  <c r="I349"/>
  <c r="I350"/>
  <c r="I351"/>
  <c r="I352"/>
  <c r="I353"/>
  <c r="I395"/>
  <c r="I396"/>
  <c r="I397"/>
  <c r="I398"/>
  <c r="I399"/>
  <c r="I400"/>
  <c r="I401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427"/>
  <c r="I428"/>
  <c r="I429"/>
  <c r="I430"/>
  <c r="I431"/>
  <c r="I432"/>
  <c r="I433"/>
  <c r="I434"/>
  <c r="I435"/>
  <c r="I436"/>
  <c r="I437"/>
  <c r="I438"/>
  <c r="I439"/>
  <c r="I443"/>
  <c r="I444"/>
  <c r="I445"/>
  <c r="I446"/>
  <c r="I447"/>
  <c r="I448"/>
  <c r="I449"/>
  <c r="I450"/>
  <c r="I286"/>
  <c r="I287"/>
  <c r="I288"/>
  <c r="I289"/>
  <c r="I290"/>
  <c r="I291"/>
  <c r="I292"/>
  <c r="I293"/>
  <c r="I294"/>
  <c r="I295"/>
  <c r="I296"/>
  <c r="I495"/>
  <c r="I496"/>
  <c r="I453"/>
  <c r="I454"/>
  <c r="I455"/>
  <c r="I456"/>
  <c r="I457"/>
  <c r="I458"/>
  <c r="I459"/>
  <c r="I460"/>
  <c r="I461"/>
  <c r="I462"/>
  <c r="I464"/>
  <c r="I465"/>
  <c r="I466"/>
  <c r="I467"/>
  <c r="I468"/>
  <c r="I469"/>
  <c r="I470"/>
  <c r="I471"/>
  <c r="I472"/>
  <c r="I473"/>
  <c r="I474"/>
  <c r="I475"/>
  <c r="I479"/>
  <c r="I482"/>
  <c r="I481"/>
  <c r="I483"/>
  <c r="I484"/>
  <c r="I485"/>
  <c r="I486"/>
  <c r="I487"/>
  <c r="I488"/>
  <c r="I489"/>
  <c r="I490"/>
  <c r="I491"/>
  <c r="I492"/>
  <c r="I493"/>
  <c r="I494"/>
  <c r="I480"/>
  <c r="I497"/>
  <c r="I498"/>
  <c r="I499"/>
  <c r="I500"/>
  <c r="I501"/>
  <c r="I502"/>
  <c r="I503"/>
  <c r="I504"/>
  <c r="I451"/>
  <c r="I452"/>
  <c r="I505"/>
  <c r="I506"/>
  <c r="I149"/>
  <c r="I150"/>
  <c r="I297"/>
  <c r="I298"/>
  <c r="I299"/>
  <c r="I300"/>
  <c r="I301"/>
  <c r="I302"/>
  <c r="N647" l="1"/>
  <c r="N3" s="1"/>
  <c r="A3" s="1"/>
  <c r="G647"/>
  <c r="I647"/>
  <c r="I3" s="1"/>
  <c r="G3" l="1"/>
  <c r="A2"/>
</calcChain>
</file>

<file path=xl/sharedStrings.xml><?xml version="1.0" encoding="utf-8"?>
<sst xmlns="http://schemas.openxmlformats.org/spreadsheetml/2006/main" count="2362" uniqueCount="1058">
  <si>
    <t>SNS11032XX</t>
  </si>
  <si>
    <t>SNS11040XX</t>
  </si>
  <si>
    <t>25x20x20</t>
  </si>
  <si>
    <t>STKR0252020</t>
  </si>
  <si>
    <t>SZA075XXXX</t>
  </si>
  <si>
    <t>48 - 53</t>
  </si>
  <si>
    <t>SNK02520XX</t>
  </si>
  <si>
    <t xml:space="preserve"> 40x3,7</t>
  </si>
  <si>
    <t xml:space="preserve"> 50x4,6</t>
  </si>
  <si>
    <t>STR050P10X</t>
  </si>
  <si>
    <t xml:space="preserve"> 63x5,8</t>
  </si>
  <si>
    <t>STR063P10X</t>
  </si>
  <si>
    <t>STR075P10X</t>
  </si>
  <si>
    <t xml:space="preserve"> 90x8,2</t>
  </si>
  <si>
    <t>STR090P10X</t>
  </si>
  <si>
    <t>STR110P10X</t>
  </si>
  <si>
    <t>STR016P16X</t>
  </si>
  <si>
    <t xml:space="preserve"> 20x2,8</t>
  </si>
  <si>
    <t xml:space="preserve"> 25x3,5</t>
  </si>
  <si>
    <t xml:space="preserve"> 50x6,9</t>
  </si>
  <si>
    <t>STR050P16X</t>
  </si>
  <si>
    <t>STR063P16X</t>
  </si>
  <si>
    <t>16x2,7</t>
  </si>
  <si>
    <t>STR016P20X</t>
  </si>
  <si>
    <t>20x3,4</t>
  </si>
  <si>
    <t>25x4,2</t>
  </si>
  <si>
    <t>32x5,4</t>
  </si>
  <si>
    <t>40x6,7</t>
  </si>
  <si>
    <t>STR050P20X</t>
  </si>
  <si>
    <t>63x10,5</t>
  </si>
  <si>
    <t>STR063P20X</t>
  </si>
  <si>
    <t>75x12,5</t>
  </si>
  <si>
    <t>STR075P20X</t>
  </si>
  <si>
    <t>90x15,0</t>
  </si>
  <si>
    <t>STR090P20X</t>
  </si>
  <si>
    <t>STR110P20X</t>
  </si>
  <si>
    <t>PN20-16x2,7</t>
  </si>
  <si>
    <t>PN16-20x2,8</t>
  </si>
  <si>
    <t>PN20-20x3,4</t>
  </si>
  <si>
    <t xml:space="preserve"> 16</t>
  </si>
  <si>
    <t>SKO01690XX</t>
  </si>
  <si>
    <t xml:space="preserve"> 20</t>
  </si>
  <si>
    <t>SKO02090XX</t>
  </si>
  <si>
    <t xml:space="preserve"> 25</t>
  </si>
  <si>
    <t>SKO02590XX</t>
  </si>
  <si>
    <t xml:space="preserve"> 32</t>
  </si>
  <si>
    <t>SKO03290XX</t>
  </si>
  <si>
    <t xml:space="preserve"> 40</t>
  </si>
  <si>
    <t>SKO04090XX</t>
  </si>
  <si>
    <t xml:space="preserve"> 50</t>
  </si>
  <si>
    <t>SKO05090XX</t>
  </si>
  <si>
    <t xml:space="preserve"> 63</t>
  </si>
  <si>
    <t>SKO06390XX</t>
  </si>
  <si>
    <t>SKO07590XX</t>
  </si>
  <si>
    <t xml:space="preserve"> 90</t>
  </si>
  <si>
    <t>SKO09090XX</t>
  </si>
  <si>
    <t>SKO11090XX</t>
  </si>
  <si>
    <t>SKO01645XX</t>
  </si>
  <si>
    <t>SKO02045XX</t>
  </si>
  <si>
    <t>SKO02545XX</t>
  </si>
  <si>
    <t>SKO03245XX</t>
  </si>
  <si>
    <t>SKO04045XX</t>
  </si>
  <si>
    <t>SKO05045XX</t>
  </si>
  <si>
    <t>SKO06345XX</t>
  </si>
  <si>
    <t>SKO120XXXX</t>
  </si>
  <si>
    <t>SKO125XXXX</t>
  </si>
  <si>
    <t>STK016XXXX</t>
  </si>
  <si>
    <t>STK020XXXX</t>
  </si>
  <si>
    <t>STK025XXXX</t>
  </si>
  <si>
    <t>STK032XXXX</t>
  </si>
  <si>
    <t>20x16x20</t>
  </si>
  <si>
    <t>STKR02016X</t>
  </si>
  <si>
    <t>25x20x25</t>
  </si>
  <si>
    <t>STKR02520X</t>
  </si>
  <si>
    <t>32x20x32</t>
  </si>
  <si>
    <t>STKR03220X</t>
  </si>
  <si>
    <t>32x25x32</t>
  </si>
  <si>
    <t>STKR03225X</t>
  </si>
  <si>
    <t>40x20x40</t>
  </si>
  <si>
    <t>STKR04020X</t>
  </si>
  <si>
    <t>40x25x40</t>
  </si>
  <si>
    <t>STKR04025X</t>
  </si>
  <si>
    <t>40x32x40</t>
  </si>
  <si>
    <t>STKR04032X</t>
  </si>
  <si>
    <t>50x32x50</t>
  </si>
  <si>
    <t>STKR05032X</t>
  </si>
  <si>
    <t>50x40x50</t>
  </si>
  <si>
    <t>STKR05040X</t>
  </si>
  <si>
    <t>63x32x63</t>
  </si>
  <si>
    <t>STKR06332X</t>
  </si>
  <si>
    <t>63x40x63</t>
  </si>
  <si>
    <t>STKR06340X</t>
  </si>
  <si>
    <t>63x50x63</t>
  </si>
  <si>
    <t>STKR06350X</t>
  </si>
  <si>
    <t>SNA016XXXX</t>
  </si>
  <si>
    <t>SNA020XXXX</t>
  </si>
  <si>
    <t>SNA025XXXX</t>
  </si>
  <si>
    <t>SNA032XXXX</t>
  </si>
  <si>
    <t>SNA040XXXX</t>
  </si>
  <si>
    <t>SNA050XXXX</t>
  </si>
  <si>
    <t>SNA063XXXX</t>
  </si>
  <si>
    <t>SNA075XXXX</t>
  </si>
  <si>
    <t>SNA090XXXX</t>
  </si>
  <si>
    <t>SNA110XXXX</t>
  </si>
  <si>
    <t>25x20</t>
  </si>
  <si>
    <t>SRE02520XX</t>
  </si>
  <si>
    <t>32x20</t>
  </si>
  <si>
    <t>SRE03220XX</t>
  </si>
  <si>
    <t>32x25</t>
  </si>
  <si>
    <t>SRE03225XX</t>
  </si>
  <si>
    <t>20x16</t>
  </si>
  <si>
    <t>SRE12016XX</t>
  </si>
  <si>
    <t>SRE12520XX</t>
  </si>
  <si>
    <t>SRE13220XX</t>
  </si>
  <si>
    <t>SRE13225XX</t>
  </si>
  <si>
    <t>40x20</t>
  </si>
  <si>
    <t>SRE14020XX</t>
  </si>
  <si>
    <t>40x25</t>
  </si>
  <si>
    <t>SRE14025XX</t>
  </si>
  <si>
    <t>40x32</t>
  </si>
  <si>
    <t>SRE14032XX</t>
  </si>
  <si>
    <t>50x32</t>
  </si>
  <si>
    <t>SRE15032XX</t>
  </si>
  <si>
    <t>50x40</t>
  </si>
  <si>
    <t>SRE15040XX</t>
  </si>
  <si>
    <t>63x32</t>
  </si>
  <si>
    <t>SRE16332XX</t>
  </si>
  <si>
    <t>63x40</t>
  </si>
  <si>
    <t>SRE16340XX</t>
  </si>
  <si>
    <t>63x50</t>
  </si>
  <si>
    <t>SRE16350XX</t>
  </si>
  <si>
    <t>75x63</t>
  </si>
  <si>
    <t>SRE17563XX</t>
  </si>
  <si>
    <t>90x63</t>
  </si>
  <si>
    <t>SRE19063XX</t>
  </si>
  <si>
    <t>90x75</t>
  </si>
  <si>
    <t>SRE19075XX</t>
  </si>
  <si>
    <t>SRE111090X</t>
  </si>
  <si>
    <t>SZA016XXXX</t>
  </si>
  <si>
    <t>SZA020XXXX</t>
  </si>
  <si>
    <t>SZA025XXXX</t>
  </si>
  <si>
    <t>SZA032XXXX</t>
  </si>
  <si>
    <t>SZA063XXXX</t>
  </si>
  <si>
    <t>SKR016P20X</t>
  </si>
  <si>
    <t>SKR020P20X</t>
  </si>
  <si>
    <t>SKR025P20X</t>
  </si>
  <si>
    <t>SKR032P20X</t>
  </si>
  <si>
    <t>SKR040P20X</t>
  </si>
  <si>
    <t>SKRI020XXX</t>
  </si>
  <si>
    <t>SKRI025XXX</t>
  </si>
  <si>
    <t>SKS016P20X</t>
  </si>
  <si>
    <t>SKS020P20X</t>
  </si>
  <si>
    <t>SKS025P20X</t>
  </si>
  <si>
    <t>SKS032P20X</t>
  </si>
  <si>
    <t>SKS040P20X</t>
  </si>
  <si>
    <t>16x1/2"</t>
  </si>
  <si>
    <t>SZE01620XX</t>
  </si>
  <si>
    <t>20x1/2"</t>
  </si>
  <si>
    <t>SZE02020XX</t>
  </si>
  <si>
    <t>20x3/4"</t>
  </si>
  <si>
    <t>SZE02025XX</t>
  </si>
  <si>
    <t>25x3/4"</t>
  </si>
  <si>
    <t>SZE02525XX</t>
  </si>
  <si>
    <t>32x   1"</t>
  </si>
  <si>
    <t>40x5/4"</t>
  </si>
  <si>
    <t>SZE04040XX</t>
  </si>
  <si>
    <t>50x6/4"</t>
  </si>
  <si>
    <t>SZE05050XX</t>
  </si>
  <si>
    <t>63x   2"</t>
  </si>
  <si>
    <t>SZE06363XX</t>
  </si>
  <si>
    <t>SZE07575XX</t>
  </si>
  <si>
    <t>20-110</t>
  </si>
  <si>
    <t>SZI01620XX</t>
  </si>
  <si>
    <t>SZI02020XX</t>
  </si>
  <si>
    <t>SZI02025XX</t>
  </si>
  <si>
    <t>25x1/2"</t>
  </si>
  <si>
    <t>SZI02520XX</t>
  </si>
  <si>
    <t>SZI02525XX</t>
  </si>
  <si>
    <t>SZI04040XX</t>
  </si>
  <si>
    <t>SZI05050XX</t>
  </si>
  <si>
    <t>SZI06363XX</t>
  </si>
  <si>
    <t>SZI02020KX</t>
  </si>
  <si>
    <t>SZM01620XX</t>
  </si>
  <si>
    <t>16x3/4"</t>
  </si>
  <si>
    <t>SZM01625XX</t>
  </si>
  <si>
    <t>SZM02020XX</t>
  </si>
  <si>
    <t>SZM02025XX</t>
  </si>
  <si>
    <t>SZM02032XX</t>
  </si>
  <si>
    <t>SZM02532XX</t>
  </si>
  <si>
    <t>32x5/4"</t>
  </si>
  <si>
    <t>SZM03240XX</t>
  </si>
  <si>
    <t>SZMD02025X</t>
  </si>
  <si>
    <t>SKOE02020X</t>
  </si>
  <si>
    <t>SKOE02025X</t>
  </si>
  <si>
    <t>SKOE02525X</t>
  </si>
  <si>
    <t>32x  1"</t>
  </si>
  <si>
    <t>SKOE03232X</t>
  </si>
  <si>
    <t>SKOI02020X</t>
  </si>
  <si>
    <t>SKOI02025X</t>
  </si>
  <si>
    <t>SKOI02525X</t>
  </si>
  <si>
    <t>SKOI03232X</t>
  </si>
  <si>
    <t>SNK016XXXX</t>
  </si>
  <si>
    <t>SNK020XXXX</t>
  </si>
  <si>
    <t>SNK025XXXX</t>
  </si>
  <si>
    <t>SNK120XXXX</t>
  </si>
  <si>
    <t>SNKP020XXX</t>
  </si>
  <si>
    <t>SNKK020XXX</t>
  </si>
  <si>
    <t>20x1/2"x20</t>
  </si>
  <si>
    <t>STKI02020X</t>
  </si>
  <si>
    <t>25x1/2"x25</t>
  </si>
  <si>
    <t>STKI02520X</t>
  </si>
  <si>
    <t>25x3/4"x25</t>
  </si>
  <si>
    <t>STKI02525X</t>
  </si>
  <si>
    <t>32x  1" x32</t>
  </si>
  <si>
    <t>STKI03232X</t>
  </si>
  <si>
    <t>25</t>
  </si>
  <si>
    <t>32</t>
  </si>
  <si>
    <t>SVE020XXXX</t>
  </si>
  <si>
    <t>SVE025XXXX</t>
  </si>
  <si>
    <t>SVE032XXXX</t>
  </si>
  <si>
    <t>SVE040XXXX</t>
  </si>
  <si>
    <t>SVE050XXXX</t>
  </si>
  <si>
    <t>SVE063XXXX</t>
  </si>
  <si>
    <t>SVEPLK020X</t>
  </si>
  <si>
    <t>SVEPLR020X</t>
  </si>
  <si>
    <t>SVEPLK025X</t>
  </si>
  <si>
    <t>SVEPLR025X</t>
  </si>
  <si>
    <t>SVEK016XXX</t>
  </si>
  <si>
    <t>20</t>
  </si>
  <si>
    <t>SVEK020XXX</t>
  </si>
  <si>
    <t>SVEK025XXX</t>
  </si>
  <si>
    <t>SVEK032XXX</t>
  </si>
  <si>
    <t>SVEK040XXX</t>
  </si>
  <si>
    <t>SVEK050XXX</t>
  </si>
  <si>
    <t>SVEK063XXX</t>
  </si>
  <si>
    <t>SVEV040PXX</t>
  </si>
  <si>
    <t>SVEV050PXX</t>
  </si>
  <si>
    <t>SVEV063PXX</t>
  </si>
  <si>
    <t>SVEV040LXX</t>
  </si>
  <si>
    <t>SVEV050LXX</t>
  </si>
  <si>
    <t>SVEV063LXX</t>
  </si>
  <si>
    <t>SRS020XXXX</t>
  </si>
  <si>
    <t>SRS025XXXX</t>
  </si>
  <si>
    <t>SRS032XXXX</t>
  </si>
  <si>
    <t>SLN040XXXX</t>
  </si>
  <si>
    <t>SLN050XXXX</t>
  </si>
  <si>
    <t>SLN063XXXX</t>
  </si>
  <si>
    <t>SLN075XXXX</t>
  </si>
  <si>
    <t>SLN090XXXX</t>
  </si>
  <si>
    <t>SLN110XXXX</t>
  </si>
  <si>
    <t>SDG02020XX</t>
  </si>
  <si>
    <t>SDG02025XX</t>
  </si>
  <si>
    <t>SDG02525XX</t>
  </si>
  <si>
    <t>SDG03232XX</t>
  </si>
  <si>
    <t>SDG04040XX</t>
  </si>
  <si>
    <t>SDG05050XX</t>
  </si>
  <si>
    <t>SDG06363XX</t>
  </si>
  <si>
    <t>SHM02025XX</t>
  </si>
  <si>
    <t>SHM02532XX</t>
  </si>
  <si>
    <t>SHM03240XX</t>
  </si>
  <si>
    <t>SNAM01620X</t>
  </si>
  <si>
    <t>SNAM02020X</t>
  </si>
  <si>
    <t>SNAM02025X</t>
  </si>
  <si>
    <t>SNAM02525X</t>
  </si>
  <si>
    <t>SNAM02532X</t>
  </si>
  <si>
    <t>SNAM03232X</t>
  </si>
  <si>
    <t>SNAMD02025</t>
  </si>
  <si>
    <t>SNAMD02525</t>
  </si>
  <si>
    <t>SKOM02020X</t>
  </si>
  <si>
    <t>SKOM02025X</t>
  </si>
  <si>
    <t>20x3/4"x20</t>
  </si>
  <si>
    <t>STKM02025X</t>
  </si>
  <si>
    <t>STKM02525X</t>
  </si>
  <si>
    <t>25 x 1"x 25</t>
  </si>
  <si>
    <t>STKM02532X</t>
  </si>
  <si>
    <t>32x3/4"x32</t>
  </si>
  <si>
    <t>STKM03225X</t>
  </si>
  <si>
    <t>32x 1" x32</t>
  </si>
  <si>
    <t>STKM03232X</t>
  </si>
  <si>
    <t>DNPXXXXXXX</t>
  </si>
  <si>
    <t>20 - 25</t>
  </si>
  <si>
    <t>32 - 40</t>
  </si>
  <si>
    <t>PRK03240XX</t>
  </si>
  <si>
    <t>50 - 63</t>
  </si>
  <si>
    <t>PRK06350XX</t>
  </si>
  <si>
    <t>72 - 78</t>
  </si>
  <si>
    <t>PRKB07278X</t>
  </si>
  <si>
    <t>87 - 92</t>
  </si>
  <si>
    <t>PRKB08792X</t>
  </si>
  <si>
    <t>102 - 116</t>
  </si>
  <si>
    <t>PRKB102116</t>
  </si>
  <si>
    <t>VRUTM8100X</t>
  </si>
  <si>
    <t>PRE016XXXX</t>
  </si>
  <si>
    <t>PRE020XXXX</t>
  </si>
  <si>
    <t>PRE025XXXX</t>
  </si>
  <si>
    <t>PRE032XXXX</t>
  </si>
  <si>
    <t>PRP040XXXX</t>
  </si>
  <si>
    <t>PRP050XXXX</t>
  </si>
  <si>
    <t>PRP063XXXX</t>
  </si>
  <si>
    <t>PRP075XXXX</t>
  </si>
  <si>
    <t>PRP090XXXX</t>
  </si>
  <si>
    <t>PRP110XXXX</t>
  </si>
  <si>
    <t>2x20</t>
  </si>
  <si>
    <t>PRDV0202XX</t>
  </si>
  <si>
    <t>2x25</t>
  </si>
  <si>
    <t>PRDV0252XX</t>
  </si>
  <si>
    <t>NAP025XXXX</t>
  </si>
  <si>
    <t>NAP032XXXX</t>
  </si>
  <si>
    <t>NAP040XXXX</t>
  </si>
  <si>
    <t>NAP050XXXX</t>
  </si>
  <si>
    <t>NAP063XXXX</t>
  </si>
  <si>
    <t>NAP075XXXX</t>
  </si>
  <si>
    <t>NAP090XXXX</t>
  </si>
  <si>
    <t>NAP110XXXX</t>
  </si>
  <si>
    <t>NA016CXXXX</t>
  </si>
  <si>
    <t>NA020CXXXX</t>
  </si>
  <si>
    <t>NA032CXXXX</t>
  </si>
  <si>
    <t>NA040CXXXX</t>
  </si>
  <si>
    <t>NA050CXXXX</t>
  </si>
  <si>
    <t>NA063CXXXX</t>
  </si>
  <si>
    <t>16 - 42</t>
  </si>
  <si>
    <t>16 - 20</t>
  </si>
  <si>
    <t>REZS01620X</t>
  </si>
  <si>
    <t>REZS02025X</t>
  </si>
  <si>
    <t>REZS03240X</t>
  </si>
  <si>
    <t>UKXXXXXXXX</t>
  </si>
  <si>
    <t>ZLSP20XXXX</t>
  </si>
  <si>
    <t>ZLSP25XXXX</t>
  </si>
  <si>
    <t>ZLSP32XXXX</t>
  </si>
  <si>
    <t>ZLSP40XXXX</t>
  </si>
  <si>
    <t>ZLSP50XXXX</t>
  </si>
  <si>
    <t>ZLSP63XXXX</t>
  </si>
  <si>
    <t>1/2"</t>
  </si>
  <si>
    <t>ZAGXXXXXXX</t>
  </si>
  <si>
    <t>ZAGDXXXXXX</t>
  </si>
  <si>
    <t>Наименование</t>
  </si>
  <si>
    <t>Итого:</t>
  </si>
  <si>
    <t>SZA040XXXX</t>
  </si>
  <si>
    <t>SZA050XXXX</t>
  </si>
  <si>
    <t>STR075P16X</t>
  </si>
  <si>
    <t>STR090P16X</t>
  </si>
  <si>
    <t>STR110P16X</t>
  </si>
  <si>
    <t>SKO132XXXX</t>
  </si>
  <si>
    <t>SZA120XXXX</t>
  </si>
  <si>
    <t>SZE02520XX</t>
  </si>
  <si>
    <t>SVEKPLK020</t>
  </si>
  <si>
    <t>TEPODXXXXX</t>
  </si>
  <si>
    <t>25 - 32</t>
  </si>
  <si>
    <t>REZS02532X</t>
  </si>
  <si>
    <t>REZS075XXX</t>
  </si>
  <si>
    <t>110X90</t>
  </si>
  <si>
    <t>REZS050XXX</t>
  </si>
  <si>
    <t>REZS063XXX</t>
  </si>
  <si>
    <t>REZS090XXX</t>
  </si>
  <si>
    <t>SRE111075X</t>
  </si>
  <si>
    <t>110x75</t>
  </si>
  <si>
    <t>SZE09090XX</t>
  </si>
  <si>
    <t>SNKK025XXX</t>
  </si>
  <si>
    <t>25х1/2"</t>
  </si>
  <si>
    <t>STKE02020X</t>
  </si>
  <si>
    <t>STKE02025X</t>
  </si>
  <si>
    <t>STKE02520X</t>
  </si>
  <si>
    <t>STKE02525X</t>
  </si>
  <si>
    <t>20х1/2"х20</t>
  </si>
  <si>
    <t>20х3/4"х20</t>
  </si>
  <si>
    <t>25х3/4"х25</t>
  </si>
  <si>
    <t>25х1/2"х25</t>
  </si>
  <si>
    <t>SRS040XXXX</t>
  </si>
  <si>
    <t>SSI02020XX</t>
  </si>
  <si>
    <t>SSI02525XX</t>
  </si>
  <si>
    <t>SSI03232XX</t>
  </si>
  <si>
    <t>20х1/2"</t>
  </si>
  <si>
    <t>25х3/4"</t>
  </si>
  <si>
    <t>SSE02020XX</t>
  </si>
  <si>
    <t>SSE02525XX</t>
  </si>
  <si>
    <t>SSE03232XX</t>
  </si>
  <si>
    <t>32 - 75</t>
  </si>
  <si>
    <t>SKOE01620X</t>
  </si>
  <si>
    <t>SKOI01620X</t>
  </si>
  <si>
    <t>16x1/2</t>
  </si>
  <si>
    <t>PRKB04853X</t>
  </si>
  <si>
    <t>SKO07545XX</t>
  </si>
  <si>
    <t>SKO09045XX</t>
  </si>
  <si>
    <t>SKO11645XX</t>
  </si>
  <si>
    <t>SNAVV120XX</t>
  </si>
  <si>
    <t>SNAVV125XX</t>
  </si>
  <si>
    <t>SNAVV132XX</t>
  </si>
  <si>
    <t>SNNS06332X</t>
  </si>
  <si>
    <t>SNNS07532X</t>
  </si>
  <si>
    <t>SNNS09032X</t>
  </si>
  <si>
    <t>63х3/4</t>
  </si>
  <si>
    <t>75х3/4</t>
  </si>
  <si>
    <t>90х3/4</t>
  </si>
  <si>
    <t>SNSE06325X</t>
  </si>
  <si>
    <t>SNSE07525X</t>
  </si>
  <si>
    <t>SNSE09025X</t>
  </si>
  <si>
    <t>SNS06332XX</t>
  </si>
  <si>
    <t>SNS07532XX</t>
  </si>
  <si>
    <t>63х32</t>
  </si>
  <si>
    <t>75х32</t>
  </si>
  <si>
    <t>SNKK020SXX</t>
  </si>
  <si>
    <t>20х1/2</t>
  </si>
  <si>
    <t>OSAXXXXXXX</t>
  </si>
  <si>
    <t>SNKS020SXX</t>
  </si>
  <si>
    <t>SNS09032XX</t>
  </si>
  <si>
    <t>SNSI06325X</t>
  </si>
  <si>
    <t>SNSI07525X</t>
  </si>
  <si>
    <t>SNSI09025X</t>
  </si>
  <si>
    <t>REZS110XXX</t>
  </si>
  <si>
    <t>TMSIS10XXX</t>
  </si>
  <si>
    <t>TMSIS100XX</t>
  </si>
  <si>
    <t>10 g</t>
  </si>
  <si>
    <t>100 g</t>
  </si>
  <si>
    <t>SKOE02520E</t>
  </si>
  <si>
    <t>SKOI02520E</t>
  </si>
  <si>
    <t>OTXXXXXXXX</t>
  </si>
  <si>
    <t>STK040XXXX</t>
  </si>
  <si>
    <t>STK050XXXX</t>
  </si>
  <si>
    <t>STK063XXXX</t>
  </si>
  <si>
    <t>STK075XXXX</t>
  </si>
  <si>
    <t>STK090XXXX</t>
  </si>
  <si>
    <t>STK110XXXX</t>
  </si>
  <si>
    <t>SZE03232OK</t>
  </si>
  <si>
    <t>SZI03232OK</t>
  </si>
  <si>
    <t>PRI040XXXX</t>
  </si>
  <si>
    <t>PRI050XXXX</t>
  </si>
  <si>
    <t>PRI063XXXX</t>
  </si>
  <si>
    <t>PRI075XXXX</t>
  </si>
  <si>
    <t>PRI090XXXX</t>
  </si>
  <si>
    <t>SVA3275XXX</t>
  </si>
  <si>
    <t>NAP016XXXX</t>
  </si>
  <si>
    <t>NAP020XXXX</t>
  </si>
  <si>
    <t>90х32</t>
  </si>
  <si>
    <t>PRI110XXXX</t>
  </si>
  <si>
    <t>STRK016P17</t>
  </si>
  <si>
    <t>STRK016P21</t>
  </si>
  <si>
    <t>STRK020P11</t>
  </si>
  <si>
    <t>STRK020P17</t>
  </si>
  <si>
    <t>STRK020P21</t>
  </si>
  <si>
    <t>SKO12045XX</t>
  </si>
  <si>
    <t>SKO12545XX</t>
  </si>
  <si>
    <t>VNS032XXXX</t>
  </si>
  <si>
    <t>PRK02520XX</t>
  </si>
  <si>
    <t>SRE17540XX</t>
  </si>
  <si>
    <t>75х40</t>
  </si>
  <si>
    <t>75х50</t>
  </si>
  <si>
    <t>NNODXXXXXX</t>
  </si>
  <si>
    <t>NNOKXXXXXX</t>
  </si>
  <si>
    <t>SRE17550XX</t>
  </si>
  <si>
    <t>SNKP02520X</t>
  </si>
  <si>
    <t>PPR / КОД</t>
  </si>
  <si>
    <t>NА025CXXXX</t>
  </si>
  <si>
    <t>NUO63XXXXX</t>
  </si>
  <si>
    <t>NUO42PXXXX</t>
  </si>
  <si>
    <t>SO02090ХХХ</t>
  </si>
  <si>
    <t>SKRI032ХХХ</t>
  </si>
  <si>
    <t>SKRI040ХХХ</t>
  </si>
  <si>
    <t>SKOТ020ХХХ</t>
  </si>
  <si>
    <t>SKOТ025ХХХ</t>
  </si>
  <si>
    <t>SKOТ032ХХХ</t>
  </si>
  <si>
    <t>SKOТ040ХХХ</t>
  </si>
  <si>
    <t>SFI025XXXX</t>
  </si>
  <si>
    <t>SZKL025XXXX</t>
  </si>
  <si>
    <t>110х32</t>
  </si>
  <si>
    <t>110х40</t>
  </si>
  <si>
    <t>VNS040XXXX</t>
  </si>
  <si>
    <t>SNNS11040X</t>
  </si>
  <si>
    <t>SFI020XXXX</t>
  </si>
  <si>
    <t>SZKL020XXXX</t>
  </si>
  <si>
    <t>STKR0322020</t>
  </si>
  <si>
    <t>32x20x20</t>
  </si>
  <si>
    <t>вес 1 поз.</t>
  </si>
  <si>
    <t>SFI032XXXX</t>
  </si>
  <si>
    <t>SZKL032XXXX</t>
  </si>
  <si>
    <t>кол-во упаковок</t>
  </si>
  <si>
    <t>общий вес нетто</t>
  </si>
  <si>
    <t>общий объем</t>
  </si>
  <si>
    <t>STKR0322520</t>
  </si>
  <si>
    <t>STKR0322525</t>
  </si>
  <si>
    <t>32x25x20</t>
  </si>
  <si>
    <t>32x25x25</t>
  </si>
  <si>
    <t>SZS02020XX</t>
  </si>
  <si>
    <t>SZM02525XX</t>
  </si>
  <si>
    <t>STKI03225X</t>
  </si>
  <si>
    <t>STKЕ03225X</t>
  </si>
  <si>
    <t>STKЕ03232X</t>
  </si>
  <si>
    <t>SVEKPLK025</t>
  </si>
  <si>
    <t>SO02590ХХХ</t>
  </si>
  <si>
    <t>ориентировочный объем</t>
  </si>
  <si>
    <t>SKO11045XX</t>
  </si>
  <si>
    <t>SKO116XXXX</t>
  </si>
  <si>
    <t>STKR05025X</t>
  </si>
  <si>
    <t>50x25x50</t>
  </si>
  <si>
    <t>STKR06325X</t>
  </si>
  <si>
    <t>63x25x63</t>
  </si>
  <si>
    <t>SZA090XXXX</t>
  </si>
  <si>
    <t>SZA110XXXX</t>
  </si>
  <si>
    <t>STKI03220X</t>
  </si>
  <si>
    <t>32x1/2"x32</t>
  </si>
  <si>
    <t>STR125P10X</t>
  </si>
  <si>
    <t>STR125P16X</t>
  </si>
  <si>
    <t>STR125P20X</t>
  </si>
  <si>
    <t>125х110</t>
  </si>
  <si>
    <t>PRI125NXXX</t>
  </si>
  <si>
    <t>NAP125XXXX</t>
  </si>
  <si>
    <t>BTR020P204</t>
  </si>
  <si>
    <t>BTR025P204</t>
  </si>
  <si>
    <t>BTR032P204</t>
  </si>
  <si>
    <t>BTR040P204</t>
  </si>
  <si>
    <t>BKO02090XX</t>
  </si>
  <si>
    <t>BKO02590XX</t>
  </si>
  <si>
    <t>BKO03290XX</t>
  </si>
  <si>
    <t>BKO04090XX</t>
  </si>
  <si>
    <t>BKO02045XX</t>
  </si>
  <si>
    <t>BKO02545XX</t>
  </si>
  <si>
    <t>BKO03245XX</t>
  </si>
  <si>
    <t>BKO04045XX</t>
  </si>
  <si>
    <t>BKO120XXXX</t>
  </si>
  <si>
    <t>BKO125XXXX</t>
  </si>
  <si>
    <t>BKO132XXXX</t>
  </si>
  <si>
    <t>BKO12045XX</t>
  </si>
  <si>
    <t>BKO12545XX</t>
  </si>
  <si>
    <t>BTK020XXXX</t>
  </si>
  <si>
    <t>BTK025XXXX</t>
  </si>
  <si>
    <t>BTK032XXXX</t>
  </si>
  <si>
    <t>BTK040XXXX</t>
  </si>
  <si>
    <t>BTKR02520X</t>
  </si>
  <si>
    <t>BTKR03220X</t>
  </si>
  <si>
    <t>BTKR03225X</t>
  </si>
  <si>
    <t>BTKR04020X</t>
  </si>
  <si>
    <t>BTKR04025X</t>
  </si>
  <si>
    <t>BTKR04032X</t>
  </si>
  <si>
    <t>BKRI020XXX</t>
  </si>
  <si>
    <t>BKRI025XXX</t>
  </si>
  <si>
    <t>BKRI032XXX</t>
  </si>
  <si>
    <t>BKRI040XXX</t>
  </si>
  <si>
    <t>BO02090XXX</t>
  </si>
  <si>
    <t>BO02590XXX</t>
  </si>
  <si>
    <t>BRAO02020X</t>
  </si>
  <si>
    <t>20x20</t>
  </si>
  <si>
    <t>BRAO02520X</t>
  </si>
  <si>
    <t xml:space="preserve"> BNA020XXXX </t>
  </si>
  <si>
    <t xml:space="preserve"> BNA025XXXX </t>
  </si>
  <si>
    <t xml:space="preserve"> BNA032XXXX </t>
  </si>
  <si>
    <t xml:space="preserve"> BNA040XXXX </t>
  </si>
  <si>
    <t>BRE12520XX</t>
  </si>
  <si>
    <t>BRE13220XX</t>
  </si>
  <si>
    <t>BRE13225XX</t>
  </si>
  <si>
    <t xml:space="preserve">32x25 </t>
  </si>
  <si>
    <t>BRE14020XX</t>
  </si>
  <si>
    <t>BRE14025XX</t>
  </si>
  <si>
    <t xml:space="preserve">40x25 </t>
  </si>
  <si>
    <t>BRE14032XX</t>
  </si>
  <si>
    <t xml:space="preserve">40x32 </t>
  </si>
  <si>
    <t>BZA020XXXX</t>
  </si>
  <si>
    <t>BZA025XXXX</t>
  </si>
  <si>
    <t>BZA032XXXX</t>
  </si>
  <si>
    <t>BZA040XXXX</t>
  </si>
  <si>
    <t>BZE02020XX</t>
  </si>
  <si>
    <t>BZE02525XX</t>
  </si>
  <si>
    <t>BZE03232XX</t>
  </si>
  <si>
    <t>BZE04040XX</t>
  </si>
  <si>
    <t>BZI02020XX</t>
  </si>
  <si>
    <t>BZI02525XX</t>
  </si>
  <si>
    <t>BZI03232OK</t>
  </si>
  <si>
    <t>BZI04040XX</t>
  </si>
  <si>
    <t>BZM02020XX</t>
  </si>
  <si>
    <t>BZM02025XX</t>
  </si>
  <si>
    <t>BZM02532XX</t>
  </si>
  <si>
    <t>BZM03240XX</t>
  </si>
  <si>
    <t>BKOE02020X</t>
  </si>
  <si>
    <t>BKOE02520E</t>
  </si>
  <si>
    <t>BKOE03232X</t>
  </si>
  <si>
    <t>BKOI02020X</t>
  </si>
  <si>
    <t>BKOI02520E</t>
  </si>
  <si>
    <t>BKOI03232X</t>
  </si>
  <si>
    <t>BTKI02020X</t>
  </si>
  <si>
    <t>BTKI02520X</t>
  </si>
  <si>
    <t>BNAVV120XX</t>
  </si>
  <si>
    <t>BNAVV125XX</t>
  </si>
  <si>
    <t>BNAVV132XX</t>
  </si>
  <si>
    <t>BFI020XXXX</t>
  </si>
  <si>
    <t>BFI025XXXX</t>
  </si>
  <si>
    <t>BFI032XXXX</t>
  </si>
  <si>
    <t>BVEK020XXX</t>
  </si>
  <si>
    <t>BVEK025XXX</t>
  </si>
  <si>
    <t>BVEK032XXX</t>
  </si>
  <si>
    <t>BVEK040XXX</t>
  </si>
  <si>
    <t>BSI02020XX</t>
  </si>
  <si>
    <t>BSI02525XX</t>
  </si>
  <si>
    <t>BSI03232XX</t>
  </si>
  <si>
    <t>BSE02020XX</t>
  </si>
  <si>
    <t>BSE02525XX</t>
  </si>
  <si>
    <t>BSE03232XX</t>
  </si>
  <si>
    <t>KTR022XXXX</t>
  </si>
  <si>
    <t>KTR028XXXX</t>
  </si>
  <si>
    <t>PRE020BXXX</t>
  </si>
  <si>
    <t>PRE025BXXX</t>
  </si>
  <si>
    <t>PRE032BXXX</t>
  </si>
  <si>
    <t>PRDV0202BX</t>
  </si>
  <si>
    <t>PRDV0252BX</t>
  </si>
  <si>
    <t>BTKR0252020</t>
  </si>
  <si>
    <t>BTKR0322020</t>
  </si>
  <si>
    <t>BTKR0322520</t>
  </si>
  <si>
    <t>BTKR0322525</t>
  </si>
  <si>
    <t>BZM02025EX</t>
  </si>
  <si>
    <t>BZE02520XX</t>
  </si>
  <si>
    <t>BZI02520XX</t>
  </si>
  <si>
    <t>BKOE02525X</t>
  </si>
  <si>
    <t>BKOI02525X</t>
  </si>
  <si>
    <t>125х17,1</t>
  </si>
  <si>
    <t>SKRH020P20</t>
  </si>
  <si>
    <t>SKRH025P20</t>
  </si>
  <si>
    <t>BTRS020TRCT</t>
  </si>
  <si>
    <t>BTRS025TRCT</t>
  </si>
  <si>
    <t>BTRS032TRCT</t>
  </si>
  <si>
    <t>BTRS040TRCT</t>
  </si>
  <si>
    <t>20х2,8</t>
  </si>
  <si>
    <t>25х3,5</t>
  </si>
  <si>
    <t>32х4,4</t>
  </si>
  <si>
    <t>40х5,5</t>
  </si>
  <si>
    <t>KTRD022XXX</t>
  </si>
  <si>
    <t>KTRD028XXX</t>
  </si>
  <si>
    <t>PRP040BXXX</t>
  </si>
  <si>
    <t>125х11,4</t>
  </si>
  <si>
    <t>20х2,2</t>
  </si>
  <si>
    <t>25х2,3</t>
  </si>
  <si>
    <t>32х2,9</t>
  </si>
  <si>
    <t>75х6,8</t>
  </si>
  <si>
    <t>110x10,0</t>
  </si>
  <si>
    <t>16х2,2</t>
  </si>
  <si>
    <t>63х8,6</t>
  </si>
  <si>
    <t>75х10,3</t>
  </si>
  <si>
    <t>90х12,3</t>
  </si>
  <si>
    <t>110х15,1</t>
  </si>
  <si>
    <t>50х8,3</t>
  </si>
  <si>
    <t>110х18,3</t>
  </si>
  <si>
    <t>125х20,8</t>
  </si>
  <si>
    <t>STRFB020TRCT</t>
  </si>
  <si>
    <t>STRFB025TRCT</t>
  </si>
  <si>
    <t>STRFB032TRCT</t>
  </si>
  <si>
    <t>STRFB040TRCT</t>
  </si>
  <si>
    <t>STRFB050TRCT</t>
  </si>
  <si>
    <t>STRFB063TRCT</t>
  </si>
  <si>
    <t>STRFB075TRCT</t>
  </si>
  <si>
    <t>STRFB090TRCT</t>
  </si>
  <si>
    <t>STRFB110TRCT</t>
  </si>
  <si>
    <t>STRFB125TRCT</t>
  </si>
  <si>
    <t>75x8,4</t>
  </si>
  <si>
    <t>90x10,1</t>
  </si>
  <si>
    <t>110x12,3</t>
  </si>
  <si>
    <t>125х14,0</t>
  </si>
  <si>
    <t>SRE15025XX</t>
  </si>
  <si>
    <t>50x25</t>
  </si>
  <si>
    <t>SRE16325XX</t>
  </si>
  <si>
    <t>63х25</t>
  </si>
  <si>
    <t>SNKD02020X</t>
  </si>
  <si>
    <t>SDNKXXXXXX</t>
  </si>
  <si>
    <t>40/DN32</t>
  </si>
  <si>
    <t>50/DN40</t>
  </si>
  <si>
    <t>63/DN50</t>
  </si>
  <si>
    <t>75/DN65</t>
  </si>
  <si>
    <t>90/DN80</t>
  </si>
  <si>
    <t>110/DN100</t>
  </si>
  <si>
    <t>125/DN150</t>
  </si>
  <si>
    <t>SVAMP125XX</t>
  </si>
  <si>
    <t>63 - 125</t>
  </si>
  <si>
    <t>20х20</t>
  </si>
  <si>
    <t>25х20</t>
  </si>
  <si>
    <t>SRAO02020X</t>
  </si>
  <si>
    <t>SRAO02520X</t>
  </si>
  <si>
    <t>SZM02025EX</t>
  </si>
  <si>
    <t>SZE03225XX</t>
  </si>
  <si>
    <t>32x3/4"</t>
  </si>
  <si>
    <t>SZI03225XX</t>
  </si>
  <si>
    <t>75х8,4</t>
  </si>
  <si>
    <t>90х10,1</t>
  </si>
  <si>
    <t>110х12,3</t>
  </si>
  <si>
    <t>STRS016RCT</t>
  </si>
  <si>
    <t>SSHI02020X</t>
  </si>
  <si>
    <t>SSHI02525X</t>
  </si>
  <si>
    <t>SSHE02020X</t>
  </si>
  <si>
    <t>SSHE02525X</t>
  </si>
  <si>
    <t>кол-во в большой упаковке</t>
  </si>
  <si>
    <t>ед.изм.</t>
  </si>
  <si>
    <t>м.</t>
  </si>
  <si>
    <t>шт.</t>
  </si>
  <si>
    <t>I. ТРУБА PPR S 5 / PN 10 / SDR 11</t>
  </si>
  <si>
    <t>I. ТРУБА PPR S 3,2 / PN 16 / SDR 7,4</t>
  </si>
  <si>
    <t>I. ТРУБА PPR S 2,5 / PN 20 / SDR 6</t>
  </si>
  <si>
    <t>I. ТРУБА PP-RCT STABI PLUS S 3,2 / SDR 7,4 / PN 28 (расчет)</t>
  </si>
  <si>
    <t>I. ТРУБА PP-RCT STABI PLUS S 4 / SDR 9 / PN 22 (расчет)</t>
  </si>
  <si>
    <t>I. ТРУБА PP-RCT FIBER BASALT PLUS S 3,2 / SDR 7,4 / PN 28 (расчет)</t>
  </si>
  <si>
    <t>I. ТРУБА PP-RCT FIBER BASALT PLUS S 4 / SDR 9 / PN 22 (расчет)</t>
  </si>
  <si>
    <t>STRE016S32</t>
  </si>
  <si>
    <t>STRE020S4</t>
  </si>
  <si>
    <t>STRE025S4</t>
  </si>
  <si>
    <t>STRE032S4</t>
  </si>
  <si>
    <t>STRE040S4</t>
  </si>
  <si>
    <t>STRE050S4</t>
  </si>
  <si>
    <t>STRE063S4</t>
  </si>
  <si>
    <t>STRE075S4</t>
  </si>
  <si>
    <t>STRE090S4</t>
  </si>
  <si>
    <t>STRE110S4</t>
  </si>
  <si>
    <t>STRE125S4</t>
  </si>
  <si>
    <t xml:space="preserve"> 16x2,2</t>
  </si>
  <si>
    <t>20х2,3</t>
  </si>
  <si>
    <t>25х2,8</t>
  </si>
  <si>
    <t>32х3,6</t>
  </si>
  <si>
    <t>40х4,5</t>
  </si>
  <si>
    <t>50х5,6</t>
  </si>
  <si>
    <t>63х7,1</t>
  </si>
  <si>
    <t>I. ТРУБА PP-RCT EVO S 4 / SDR 9 / PN 22 (расчет)</t>
  </si>
  <si>
    <t>I. ТРУБА В МОТКЕ PPR S 3,2 / PN 16 / SDR 7,4 (по 100 метров)</t>
  </si>
  <si>
    <t>I. ТРУБА В МОТКЕ PPR S 2,5 / PN 20 / SDR 6 (по 100 метров)</t>
  </si>
  <si>
    <t>I. ТРУБА В МОТКЕ PPR S 5 / PN 10 / SDR 11 (по 100 метров)</t>
  </si>
  <si>
    <t>I. УГОЛЬНИК 90°</t>
  </si>
  <si>
    <t>I. УГОЛЬНИК 90° внутренний / наружный</t>
  </si>
  <si>
    <t>I. УГОЛЬНИК 45°</t>
  </si>
  <si>
    <t>I. УГОЛЬНИК 45° внутренний/наружный</t>
  </si>
  <si>
    <t>I. УГОЛЬНИК ТРОЙНОЙ</t>
  </si>
  <si>
    <t xml:space="preserve">I. ТРОЙНИК </t>
  </si>
  <si>
    <t>I. ТРОЙНИК ПЕРЕXОДНЫЙ</t>
  </si>
  <si>
    <t>I. ТРОЙНИК ОБОЮДНО ПЕРЕXОДНЫЙ</t>
  </si>
  <si>
    <t>I. КРЕСТ</t>
  </si>
  <si>
    <t>I. ОТВОД</t>
  </si>
  <si>
    <t>I. МУФТА</t>
  </si>
  <si>
    <t>I. МУФТА ПЕРЕХОДНАЯ</t>
  </si>
  <si>
    <t>I. МУФТА ПЕРЕХОДНАЯ - внутренняя / наружная</t>
  </si>
  <si>
    <t>I. ЗАГЛУШКА</t>
  </si>
  <si>
    <t>I. ЗАГЛУШКА внутренняя</t>
  </si>
  <si>
    <t>I. ПЕРЕКРЕЩИВАНИЕ S 2,5 / PN 20 / SDR 6</t>
  </si>
  <si>
    <t>I. ОБВОД РАСТРУБНЫЙ</t>
  </si>
  <si>
    <t>I. КОМПЕНСИРУЮЩАЯ ПЕТЛЯ S 2,5 / PN 20 / SDR 6</t>
  </si>
  <si>
    <t>I. ПЕРЕХОД С МЕТАЛЛИЧЕСКОЙ РЕЗЬБОЙ НАРУЖНОЙ</t>
  </si>
  <si>
    <t>I. ПЕРЕХОД С МЕТАЛЛИЧЕСКОЙ РЕЗЬБОЙ НАРУЖНОЙ с многогранником</t>
  </si>
  <si>
    <t>I. ПЕРЕХОД С МЕТАЛЛИЧЕСКОЙ РЕЗЬБОЙ ВНУТРЕННЕЙ</t>
  </si>
  <si>
    <t>I. ПЕРЕХОД С МЕТАЛЛИЧЕСКОЙ РЕЗЬБОЙ ВНУТРЕННЕЙ с многогранником</t>
  </si>
  <si>
    <t>I. ПЕРЕХОД С МЕТАЛЛИЧЕСКОЙ РЕЗЬБОЙ ВНУТРЕННЕЙ С КРЕСТОМ</t>
  </si>
  <si>
    <t>63x  2"</t>
  </si>
  <si>
    <t>32x1"OK</t>
  </si>
  <si>
    <t>75x2 1/2"</t>
  </si>
  <si>
    <t>I. ПЕРЕХОД С МЕТАЛЛИЧЕСКОЙ ВСТАВКОЙ И НАКИДНОЙ ГАЙКОЙ</t>
  </si>
  <si>
    <t>I. ПЕРЕХОД С МЕТАЛЛИЧЕСКОЙ ВСТАВКОЙ И НАКИДНОЙ ГАЙКОЙ с отверстием для пломбы</t>
  </si>
  <si>
    <t>I. ЕВРОКОНУС С НАКИДНОЙ ГАЙКОЙ</t>
  </si>
  <si>
    <t xml:space="preserve">I. УГОЛЬНИК 90° С МЕТАЛЛИЧЕСКОЙ РЕЗЬБОЙ НАРУЖНОЙ  </t>
  </si>
  <si>
    <t xml:space="preserve">I. УГОЛЬНИК 90° С МЕТАЛЛИЧЕСКОЙ РЕЗЬБОЙ ВНУТРЕННЕЙ </t>
  </si>
  <si>
    <t>I. НАСТЕННЫЙ УГОЛЬНИК (с внутренней резьбой и креплением)</t>
  </si>
  <si>
    <t>I. НАСТЕННЫЙ УГОЛЬНИК ВНУТРЕННИЙ (с внутренней резьбой и креплением)</t>
  </si>
  <si>
    <t>SNKE02020X</t>
  </si>
  <si>
    <t>I. НАСТЕННЫЙ УГОЛЬНИК (с наружной резьбой и креплением)</t>
  </si>
  <si>
    <t>I. НАСТЕННЫЙ КОМПЛЕКТ ДЛЯ СМЕСИТЕЛЯ</t>
  </si>
  <si>
    <t>I. ПЛАНКА УСТАНОВОЧНАЯ ДЛЯ СМЕСИТЕЛЯ</t>
  </si>
  <si>
    <t>I. НАСТЕННЫЙ ТРОЙНИК (с внутренней резьбой и креплением)</t>
  </si>
  <si>
    <t>I. УНИВЕРСАЛЬНЫЙ НАСТЕННЫЙ КОМПЛЕКТ</t>
  </si>
  <si>
    <t>ком.</t>
  </si>
  <si>
    <t>I. ПЕРЕХОД ДЛЯ ГИПСОКАРТОНА</t>
  </si>
  <si>
    <t>I. НАСТЕННЫЙ УГОЛЬНИК ДЛЯ ГИПСОКАРТОНА</t>
  </si>
  <si>
    <t>I. УНИВЕРСАЛЬНЫЙ НАСТЕННЫЙ КОМПЛЕКТ ДЛЯ ГИПСОКАРТОНА с точным расстоянием</t>
  </si>
  <si>
    <t>I. ТРОЙНИК С МЕТАЛЛИЧЕСКОЙ РЕЗЬБОЙ ВНУТРЕННЕЙ</t>
  </si>
  <si>
    <t>I. ТРОЙНИК С МЕТАЛЛИЧЕСКОЙ РЕЗЬБОЙ НАРУЖНЕЙ</t>
  </si>
  <si>
    <t>I. ВВАРНОЕ СЕДЛО</t>
  </si>
  <si>
    <t>I. ВВАРНОЕ СЕДЛО С МЕТАЛЛИЧЕСКОЙ РЕЗЬБОЙ ВНУТРЕННЕЙ</t>
  </si>
  <si>
    <t>I. ВВАРНОЕ СЕДЛО С МЕТАЛЛИЧЕСКОЙ РЕЗЬБОЙ НАРУЖНОЙ</t>
  </si>
  <si>
    <t>I. ФИЛЬТР</t>
  </si>
  <si>
    <t>I. ОБРАТНЫЙ КЛАПАН</t>
  </si>
  <si>
    <t>I. ПРОХОДНОЙ ВЕНТИЛЬ</t>
  </si>
  <si>
    <t>I. ШАРОВОЙ КРАН</t>
  </si>
  <si>
    <t>I. ВЕНТИЛЬ ПОД ШТУКАТУРКУ ПРОХОДНОЙ С МЕТАЛЛИЧЕСКОЙ КРЫШКОЙ (с кожухом из хрома)</t>
  </si>
  <si>
    <t>I. ВЕНТИЛЬ ПОД ШТУКАТУРКУ ПРОХОДНОЙ С МЕТАЛЛИЧЕСКОЙ РУКОЯТКОЙ</t>
  </si>
  <si>
    <t>I. КРАН ПОД ШТУКАТУРКУ ШАРОВОЙ С МЕТАЛЛИЧЕСКОЙ КРЫШКОЙ (с кожухом из хрома)</t>
  </si>
  <si>
    <t>I. ШТУЦЕР С ВЫПУСКНЫМ ВЕНТИЛЕМ внутренний/наружный</t>
  </si>
  <si>
    <t>I. РАЗБОРНОЕ СОЕДИНЕНИЕ</t>
  </si>
  <si>
    <t>Количество</t>
  </si>
  <si>
    <t>I. РАЗБОРНОЕ СОЕДИНЕНИЕ С ВНУТРЕННЕЙ РЕЗЬБОЙ</t>
  </si>
  <si>
    <t>I. РАЗБОРНОЕ СОЕДИНЕНИЕ С НАРУЖНОЙ РЕЗЬБОЙ</t>
  </si>
  <si>
    <t>I. ПЕРЕХОД С РЕЗЬБОВЫМ СОЕДИНЕНИЕМ внутренним</t>
  </si>
  <si>
    <t>I. ПЕРЕХОД С РЕЗЬБОВЫМ СОЕДИНЕНИЕМ наружным</t>
  </si>
  <si>
    <t xml:space="preserve">I. БУРТИК </t>
  </si>
  <si>
    <t xml:space="preserve">I. СВОБОДНЫЙ ФЛАНЕЦ </t>
  </si>
  <si>
    <t>II. ПРОХОДНОЙ ВЕНТИЛЬ С ВЫПУСКНЫМ КЛАПАНОМ правым</t>
  </si>
  <si>
    <t>II. ПРОХОДНОЙ ВЕНТИЛЬ С ВЫПУСКНЫМ КЛАПАНОМ левым</t>
  </si>
  <si>
    <t>II. ПЛАСТМАССОВЫЙ ШТУЦЕР С ПЕРЕКИДНОЙ ГАЙКОЙ</t>
  </si>
  <si>
    <t>II. ПЕРЕХОД С ПЕРЕКИДНОЙ ГАЙКОЙ</t>
  </si>
  <si>
    <t>II. ПЕРЕХОД С ПЕРЕКИДНОЙ ГАЙКОЙ с отверстием для пломбы</t>
  </si>
  <si>
    <t>Диаметр (мм)</t>
  </si>
  <si>
    <t>II. УГОЛЬНИК 90° ПЕРЕХОД С ПЕРЕКИДНОЙ ГАЙКОЙ</t>
  </si>
  <si>
    <t>II. ТРОЙНИК С ПЕРЕКИДНОЙ ГАЙКОЙ</t>
  </si>
  <si>
    <t>III. ПЕРЕХОД С ПЛАСТМАССОВОЙ РЕЗЬБОЙ НАРУЖНОЙ</t>
  </si>
  <si>
    <t>25x  1"</t>
  </si>
  <si>
    <t>32х  1"</t>
  </si>
  <si>
    <t>20x  1"</t>
  </si>
  <si>
    <t>90x  3"</t>
  </si>
  <si>
    <t>I. СТАНДАРТНЫЕ ИЗДЕЛИЯ ДЛЯ СИСТЕМ ХОЛОДНОГО И ГОРЯЧЕГО ВОДОСНАБЖЕНИЯ И ОТОПЛЕНИЯ</t>
  </si>
  <si>
    <t>II. СТАНДАРТНЫЕ ИЗДЕЛИЯ ДЛЯ СИСТЕМ ТОЛЬКО ХОЛОДНОГО ВОДОСНАБЖЕНИЯ</t>
  </si>
  <si>
    <t>I. РАСПРЕДЕЛИТЕЛЬНЫЙ УЗЕЛ</t>
  </si>
  <si>
    <t>III. ИЗДЕЛИЯ ДЛЯ ВРЕМЕННОГО ИСПОЛЬЗОВАНИЯ</t>
  </si>
  <si>
    <t>IV. ПРИНАДЛЕЖНОСТИ И ВСПОМОГАТЕЛЬНОЕ ОБОРУДОВАНИЕ</t>
  </si>
  <si>
    <t>IV. ДЕРЖАТЕЛЬ СТЕННОГО КОМПЛЕКТА</t>
  </si>
  <si>
    <t>IV. ХОМУТ МЕТАЛЛИЧЕСКИЙ с шурупом</t>
  </si>
  <si>
    <t xml:space="preserve">IV. ХОМУТ МЕТАЛЛИЧЕСКИЙ (болт / гайка)  </t>
  </si>
  <si>
    <t>IV. ШУРУП</t>
  </si>
  <si>
    <t>М8/100</t>
  </si>
  <si>
    <t>IV. ОПОРА</t>
  </si>
  <si>
    <t>IV. ОПОРА с зажимом</t>
  </si>
  <si>
    <t>IV. ДВОЙНАЯ ОПОРА</t>
  </si>
  <si>
    <t>IV. РЕМОНТНЫЕ ЗАПАСНЫЕ СТЕРЖНИ (КОМПЛЕКТ 5ШТ.)</t>
  </si>
  <si>
    <t>IV. РЕМОНТНЫЙ  КОМПЛЕКТ (непарная насадка 12мм, 5 ремонтных стержней 12мм)</t>
  </si>
  <si>
    <t>IV. НАСАДКИ ПАРНЫЕ</t>
  </si>
  <si>
    <t>IV. НАСАДКИ НЕПАРНЫЕ</t>
  </si>
  <si>
    <t>IV. НАСАДКА ДЛЯ ВВАРНОГО СЕДЛА ПАРНАЯ</t>
  </si>
  <si>
    <t>IV. МОНТАЖНОЕ ПРИСПОСОБЛЕНИЕ MP-75 (только центратор)</t>
  </si>
  <si>
    <t>IV. ТЕРМОМЕТР DT-METER контактный переносной</t>
  </si>
  <si>
    <t>IV. НАТЯЖНОЙ КЛЮЧ</t>
  </si>
  <si>
    <t>IV. НОЖНИЦЫ PROFI</t>
  </si>
  <si>
    <t>IV. НОЖНИЦЫ M2</t>
  </si>
  <si>
    <t>IV. ТРУБОРЕЗ (резак)</t>
  </si>
  <si>
    <r>
      <t xml:space="preserve">IV. ОБРЕЗНОЕ УСТРОЙСТВО ДЛЯ АРМИРОВАННЫХ ТРУБ </t>
    </r>
    <r>
      <rPr>
        <b/>
        <sz val="11"/>
        <color indexed="8"/>
        <rFont val="Arial CE"/>
        <family val="2"/>
        <charset val="238"/>
      </rPr>
      <t>STABI и THERM</t>
    </r>
  </si>
  <si>
    <t>IV. ЗАПАСНОЙ ОБРЕЗНОЙ НОЖ /УДЛИНЕННЫЙ/</t>
  </si>
  <si>
    <t>IV. ЗАПАСНОЙ ОБРЕЗНОЙ НОЖ /КОРОТКИЙ/</t>
  </si>
  <si>
    <t>IV. ФРЕЗА  ДЛЯ ВВАРНОГО СЕДЛА</t>
  </si>
  <si>
    <t xml:space="preserve">IV. ЖЁЛОБ ОЦИНКОВАННЫЙ </t>
  </si>
  <si>
    <t>IV. ПРОБКА КОРОТКАЯ с прокладкой</t>
  </si>
  <si>
    <t>IV. ПРОБКА ДЛИННАЯ с прокладкой</t>
  </si>
  <si>
    <t>IV. ГЕРМЕТИК ДЛЯ РЕЗЬБОВЫХ СОЕДИНЕНИЙ "SISEAL"</t>
  </si>
  <si>
    <t>BKORP12045270</t>
  </si>
  <si>
    <t>BKORP12045720</t>
  </si>
  <si>
    <t>BKORP12090270</t>
  </si>
  <si>
    <t>BKORP12090720</t>
  </si>
  <si>
    <t>20х270</t>
  </si>
  <si>
    <t>20х720</t>
  </si>
  <si>
    <r>
      <rPr>
        <b/>
        <sz val="16"/>
        <color rgb="FFFF0000"/>
        <rFont val="Arial Cyr"/>
        <charset val="204"/>
      </rPr>
      <t>НОВИНКА</t>
    </r>
    <r>
      <rPr>
        <b/>
        <sz val="11"/>
        <color rgb="FFFF0000"/>
        <rFont val="Arial Cyr"/>
        <charset val="204"/>
      </rPr>
      <t xml:space="preserve"> </t>
    </r>
    <r>
      <rPr>
        <b/>
        <sz val="11"/>
        <rFont val="Arial Cyr"/>
        <family val="2"/>
        <charset val="204"/>
      </rPr>
      <t xml:space="preserve">I. ТРУБА PP-RCT </t>
    </r>
    <r>
      <rPr>
        <b/>
        <sz val="16"/>
        <color rgb="FFFF0000"/>
        <rFont val="Arial Cyr"/>
        <charset val="204"/>
      </rPr>
      <t>EVO</t>
    </r>
    <r>
      <rPr>
        <b/>
        <sz val="11"/>
        <rFont val="Arial Cyr"/>
        <family val="2"/>
        <charset val="204"/>
      </rPr>
      <t xml:space="preserve"> S 3,2 / SDR 7,4</t>
    </r>
  </si>
  <si>
    <t>25x   1"</t>
  </si>
  <si>
    <t>объем ед.</t>
  </si>
  <si>
    <r>
      <t xml:space="preserve">I. ТРУБА PP-RCT FIBER BASALT PLUS S 4 / SDR 9 / PN 22 (расчет) </t>
    </r>
    <r>
      <rPr>
        <b/>
        <sz val="11"/>
        <color rgb="FFFF0000"/>
        <rFont val="Arial Cyr"/>
        <charset val="204"/>
      </rPr>
      <t>под заказ</t>
    </r>
  </si>
  <si>
    <t>SNK020KXXX</t>
  </si>
  <si>
    <t>SNK020KLXX</t>
  </si>
  <si>
    <t>I. НАСТЕННЫЙ УГОЛЬНИК концевой правый</t>
  </si>
  <si>
    <t>I. НАСТЕННЫЙ УГОЛЬНИК концевой левый</t>
  </si>
  <si>
    <t>СПЕЦИАЛЬНЫЕ ФИТИНГИ ДЛЯ ОТОПЛЕНИЯ</t>
  </si>
  <si>
    <t>SVER020PXX</t>
  </si>
  <si>
    <t>ВЕНТИЛЬ РАДИАТОРНЫЙ ТЕРМОСТАТИЧЕСКИЙ ПРЯМОЙ</t>
  </si>
  <si>
    <t>SVER020RXX</t>
  </si>
  <si>
    <t>ВЕНТИЛЬ РАДИАТОРНЫЙ ТЕРМОСТАТИЧЕСКИЙ УГЛОВОЙ</t>
  </si>
  <si>
    <t>TEHLAXXXXX</t>
  </si>
  <si>
    <t>ГОЛОВКА ТЕРМОСТАТИЧЕСКАЯ</t>
  </si>
  <si>
    <t>SVER020XXX</t>
  </si>
  <si>
    <t xml:space="preserve"> ВЕНТИЛЬ РАДИАТОРНЫЙ  ПРЯМОЙ </t>
  </si>
  <si>
    <t>SVER020KXX</t>
  </si>
  <si>
    <t xml:space="preserve"> ВЕНТИЛЬ РАДИАТОРНЫЙ  УГЛОВОЙ</t>
  </si>
  <si>
    <t>SKORP12045270</t>
  </si>
  <si>
    <t>ПОДКЛЮЧЕНИЕ К РАДИАТОРУ - УГОЛЬНИК 20 45° ТРУБКА 270</t>
  </si>
  <si>
    <t>SKORP12045720</t>
  </si>
  <si>
    <t xml:space="preserve"> ПОДКЛЮЧЕНИЕ К РАДИАТОРУ - УГОЛЬНИК 20 45° ТРУБКА 720</t>
  </si>
  <si>
    <t>SKORP02090270</t>
  </si>
  <si>
    <t xml:space="preserve"> ПОДКЛЮЧЕНИЕ К РАДИАТОРУ - УГОЛЬНИК 20 90° ТРУБКА 270</t>
  </si>
  <si>
    <t>SKORP02090720</t>
  </si>
  <si>
    <t xml:space="preserve"> ПОДКЛЮЧЕНИЕ К РАДИАТОРУ - УГОЛЬНИК 20 90° ТРУБКА 720</t>
  </si>
  <si>
    <t>SROZ132162RCT</t>
  </si>
  <si>
    <t>ДВОЙНОЙ КОЛЛЕКТОР PP-RCT</t>
  </si>
  <si>
    <t>16/32</t>
  </si>
  <si>
    <t>SROZ132202RCT</t>
  </si>
  <si>
    <t>20/32</t>
  </si>
  <si>
    <t>SROZ132163RCT</t>
  </si>
  <si>
    <t>ТРОЙНОЙ КОЛЛЕКТОР PP-RCT</t>
  </si>
  <si>
    <t>SROZ132203RCT</t>
  </si>
  <si>
    <t>SROZI032162RCT</t>
  </si>
  <si>
    <t>КОЛЛЕКТОР С ТЕРМОСТАТИЧЕСКИМИ ВЕНТИЛЯМИ, ДВОЙНОЙ</t>
  </si>
  <si>
    <t>SROZI032202RCT</t>
  </si>
  <si>
    <t>SROZI032163RCT</t>
  </si>
  <si>
    <t>КОЛЛЕКТОР С ТЕРМОСТАТИЧЕСКИМИ ВЕНТИЛЯМИ, ТРОЙНОЙ</t>
  </si>
  <si>
    <t>SROZI032203RCT</t>
  </si>
  <si>
    <t>STPI2016RCT</t>
  </si>
  <si>
    <t>ГНЕЗДО РАСХОДОМЕРА</t>
  </si>
  <si>
    <t>STPI2020RCT</t>
  </si>
  <si>
    <t>компл.</t>
  </si>
  <si>
    <t>STK125RCTX</t>
  </si>
  <si>
    <t>SRE1125110RCT</t>
  </si>
  <si>
    <t>SLN125RCTX</t>
  </si>
  <si>
    <t>SKO12590RCT</t>
  </si>
  <si>
    <t>SKO12545RCT</t>
  </si>
  <si>
    <r>
      <t xml:space="preserve">I. УГОЛЬНИК 90°  (из PP-RCT) </t>
    </r>
    <r>
      <rPr>
        <b/>
        <sz val="11"/>
        <color rgb="FFFF0000"/>
        <rFont val="Arial Cyr"/>
        <charset val="204"/>
      </rPr>
      <t>под заказ</t>
    </r>
  </si>
  <si>
    <r>
      <t xml:space="preserve">I. УГОЛЬНИК 45°  (из PP-RCT) </t>
    </r>
    <r>
      <rPr>
        <b/>
        <sz val="11"/>
        <color rgb="FFFF0000"/>
        <rFont val="Arial Cyr"/>
        <charset val="204"/>
      </rPr>
      <t>под заказ</t>
    </r>
  </si>
  <si>
    <r>
      <t xml:space="preserve">I. ТРОЙНИК (из PP-RCT) </t>
    </r>
    <r>
      <rPr>
        <b/>
        <sz val="11"/>
        <color rgb="FFFF0000"/>
        <rFont val="Arial Cyr"/>
        <charset val="204"/>
      </rPr>
      <t>под заказ</t>
    </r>
  </si>
  <si>
    <t>SNA125RCTX</t>
  </si>
  <si>
    <r>
      <t xml:space="preserve">I. МУФТА (из PP-RCT) </t>
    </r>
    <r>
      <rPr>
        <b/>
        <sz val="11"/>
        <color rgb="FFFF0000"/>
        <rFont val="Arial Cyr"/>
        <charset val="204"/>
      </rPr>
      <t>под заказ</t>
    </r>
  </si>
  <si>
    <r>
      <t xml:space="preserve">I. МУФТА ПЕРЕХОДНАЯ - внутренняя / наружная (из PP-RCT) </t>
    </r>
    <r>
      <rPr>
        <b/>
        <sz val="11"/>
        <color rgb="FFFF0000"/>
        <rFont val="Arial Cyr"/>
        <charset val="204"/>
      </rPr>
      <t>под заказ</t>
    </r>
  </si>
  <si>
    <r>
      <t xml:space="preserve">I. БУРТ РАСТРУБНЫЙ (из PP-RCT) </t>
    </r>
    <r>
      <rPr>
        <b/>
        <sz val="11"/>
        <color rgb="FFFF0000"/>
        <rFont val="Arial Cyr"/>
        <charset val="204"/>
      </rPr>
      <t>под заказ</t>
    </r>
  </si>
  <si>
    <r>
      <t xml:space="preserve">I. СВОБОДНЫЙ ФЛАНЕЦ  </t>
    </r>
    <r>
      <rPr>
        <b/>
        <sz val="11"/>
        <color rgb="FFFF0000"/>
        <rFont val="Arial Cyr"/>
        <charset val="204"/>
      </rPr>
      <t>под заказ</t>
    </r>
  </si>
  <si>
    <r>
      <t xml:space="preserve">IV. МОНТАЖНОЕ ПРИСПОСОБЛЕНИЕ MP-125 (центратор, подставка со сварочным аппаратом 1400W, стальной чемодан с принадлежностями) </t>
    </r>
    <r>
      <rPr>
        <b/>
        <sz val="11"/>
        <color rgb="FFFF0000"/>
        <rFont val="Arial Cyr"/>
        <charset val="204"/>
      </rPr>
      <t>под заказ</t>
    </r>
  </si>
  <si>
    <t>REZ050125X</t>
  </si>
  <si>
    <t>50 - 125</t>
  </si>
  <si>
    <t>BTR020P16X</t>
  </si>
  <si>
    <t>BTR025P16X</t>
  </si>
  <si>
    <t>BTR032P16X</t>
  </si>
  <si>
    <t>BTR040P16X</t>
  </si>
  <si>
    <t>BTR020P20X</t>
  </si>
  <si>
    <t>BTR025P20X</t>
  </si>
  <si>
    <t>BTR032P20X</t>
  </si>
  <si>
    <t>BTR040P20X</t>
  </si>
  <si>
    <t>BTRFB020TRCT</t>
  </si>
  <si>
    <t>BTRFB025TRCT</t>
  </si>
  <si>
    <t>BTRFB032TRCT</t>
  </si>
  <si>
    <t>BTRFB040TRCT</t>
  </si>
  <si>
    <t>BRE02520XX</t>
  </si>
  <si>
    <t>BRE03220XX</t>
  </si>
  <si>
    <t>BRE03225XX</t>
  </si>
  <si>
    <t>BNK020XXXX</t>
  </si>
  <si>
    <t>BNKE02020X</t>
  </si>
  <si>
    <t>BNKD02020X</t>
  </si>
  <si>
    <t>BTKI02525X</t>
  </si>
  <si>
    <t>BTKI03232X</t>
  </si>
  <si>
    <t>32x 1"x32</t>
  </si>
  <si>
    <t>BTKE02020X</t>
  </si>
  <si>
    <t>20x1/2"х20</t>
  </si>
  <si>
    <t>BTKE02525X</t>
  </si>
  <si>
    <t>25x3/4"х25</t>
  </si>
  <si>
    <t>BTKE03232X</t>
  </si>
  <si>
    <t>32x 1"х32</t>
  </si>
  <si>
    <t>BSHI02020X</t>
  </si>
  <si>
    <t>BSHI02525X</t>
  </si>
  <si>
    <t>BSHE02020X</t>
  </si>
  <si>
    <t>BSHE02525X</t>
  </si>
  <si>
    <t>РАЗМЕРЫ КОРОБОК</t>
  </si>
  <si>
    <t>ширина, мм</t>
  </si>
  <si>
    <t>длина, мм</t>
  </si>
  <si>
    <t>высота, мм</t>
  </si>
  <si>
    <t>EKOPLASTIK БЕЛОГО ЦВЕТА</t>
  </si>
  <si>
    <t>БЕЛАЯ Труба S 3,2 / PN 16 / SDR 7,4</t>
  </si>
  <si>
    <t>БЕЛАЯ Труба S 2,5 / PN 20 / SDR 6</t>
  </si>
  <si>
    <t>БЕЛАЯТруба S 2,5 / PN 20 / SDR 6</t>
  </si>
  <si>
    <t>БЕЛАЯ Труба FIBER BASALT PLUS S 3,2 / SDR 7,4</t>
  </si>
  <si>
    <r>
      <t>БЕЛАЯ</t>
    </r>
    <r>
      <rPr>
        <b/>
        <sz val="11"/>
        <rFont val="Arial Cyr"/>
        <family val="2"/>
        <charset val="204"/>
      </rPr>
      <t xml:space="preserve"> ТРУБА PP-RCT THERM PLUS</t>
    </r>
  </si>
  <si>
    <r>
      <t>БЕЛАЯ</t>
    </r>
    <r>
      <rPr>
        <b/>
        <sz val="11"/>
        <rFont val="Arial Cyr"/>
        <family val="2"/>
        <charset val="204"/>
      </rPr>
      <t xml:space="preserve"> ТРУБА СОЕДИНИТЕЛЬНАЯ PN 20 (в отрезках по 40см)</t>
    </r>
  </si>
  <si>
    <r>
      <t>БЕЛЫЙ</t>
    </r>
    <r>
      <rPr>
        <b/>
        <sz val="11"/>
        <rFont val="Arial Cyr"/>
        <family val="2"/>
        <charset val="204"/>
      </rPr>
      <t xml:space="preserve"> УГОЛЬНИК 90°</t>
    </r>
  </si>
  <si>
    <r>
      <t>БЕЛЫЙ</t>
    </r>
    <r>
      <rPr>
        <b/>
        <sz val="11"/>
        <rFont val="Arial Cyr"/>
        <family val="2"/>
        <charset val="204"/>
      </rPr>
      <t xml:space="preserve"> УГОЛЬНИК 45°</t>
    </r>
  </si>
  <si>
    <r>
      <t>БЕЛЫЙ</t>
    </r>
    <r>
      <rPr>
        <b/>
        <sz val="11"/>
        <rFont val="Arial Cyr"/>
        <family val="2"/>
        <charset val="204"/>
      </rPr>
      <t xml:space="preserve"> УГОЛЬНИК 90° внутренний / наружный</t>
    </r>
  </si>
  <si>
    <r>
      <t>БЕЛЫЙ</t>
    </r>
    <r>
      <rPr>
        <b/>
        <sz val="11"/>
        <rFont val="Arial Cyr"/>
        <family val="2"/>
        <charset val="204"/>
      </rPr>
      <t>УГОЛЬНИК 90° внутренний / наружный</t>
    </r>
  </si>
  <si>
    <r>
      <t xml:space="preserve">БЕЛЫЙ </t>
    </r>
    <r>
      <rPr>
        <b/>
        <sz val="11"/>
        <rFont val="Arial Cyr"/>
        <family val="2"/>
        <charset val="204"/>
      </rPr>
      <t>УГОЛЬНИК 45° внутренний/наружный</t>
    </r>
  </si>
  <si>
    <r>
      <t xml:space="preserve">БЕЛЫЙ </t>
    </r>
    <r>
      <rPr>
        <b/>
        <sz val="11"/>
        <rFont val="Arial Cyr"/>
        <family val="2"/>
        <charset val="204"/>
      </rPr>
      <t xml:space="preserve">ТРОЙНИК </t>
    </r>
  </si>
  <si>
    <r>
      <t>БЕЛЫЙ</t>
    </r>
    <r>
      <rPr>
        <b/>
        <sz val="11"/>
        <rFont val="Arial Cyr"/>
        <family val="2"/>
        <charset val="204"/>
      </rPr>
      <t xml:space="preserve"> ТРОЙНИК </t>
    </r>
  </si>
  <si>
    <r>
      <t>БЕЛЫЙ</t>
    </r>
    <r>
      <rPr>
        <b/>
        <sz val="11"/>
        <rFont val="Arial Cyr"/>
        <family val="2"/>
        <charset val="204"/>
      </rPr>
      <t xml:space="preserve"> ТРОЙНИК ПЕРЕXОДНЫЙ</t>
    </r>
  </si>
  <si>
    <r>
      <t>БЕЛЫЙ</t>
    </r>
    <r>
      <rPr>
        <b/>
        <sz val="11"/>
        <rFont val="Arial Cyr"/>
        <family val="2"/>
        <charset val="204"/>
      </rPr>
      <t xml:space="preserve"> ТРОЙНИК ОБОЮДНО ПЕРЕXОДНЫЙ</t>
    </r>
  </si>
  <si>
    <r>
      <t xml:space="preserve">БЕЛЫЙ </t>
    </r>
    <r>
      <rPr>
        <b/>
        <sz val="11"/>
        <rFont val="Arial Cyr"/>
        <family val="2"/>
        <charset val="204"/>
      </rPr>
      <t>КРЕСТ</t>
    </r>
  </si>
  <si>
    <r>
      <t xml:space="preserve">БЕЛЫЙ </t>
    </r>
    <r>
      <rPr>
        <b/>
        <sz val="11"/>
        <rFont val="Arial CE"/>
        <family val="2"/>
        <charset val="238"/>
      </rPr>
      <t>ОТВОД</t>
    </r>
  </si>
  <si>
    <r>
      <t>БЕЛАЯ</t>
    </r>
    <r>
      <rPr>
        <b/>
        <sz val="11"/>
        <rFont val="Arial Cyr"/>
        <family val="2"/>
        <charset val="204"/>
      </rPr>
      <t xml:space="preserve"> МУФТА</t>
    </r>
  </si>
  <si>
    <r>
      <t xml:space="preserve">БЕЛАЯ </t>
    </r>
    <r>
      <rPr>
        <b/>
        <sz val="11"/>
        <rFont val="Arial Cyr"/>
        <family val="2"/>
        <charset val="204"/>
      </rPr>
      <t xml:space="preserve"> МУФТА</t>
    </r>
  </si>
  <si>
    <r>
      <t xml:space="preserve">БЕЛАЯ </t>
    </r>
    <r>
      <rPr>
        <b/>
        <sz val="11"/>
        <rFont val="Arial Cyr"/>
        <family val="2"/>
        <charset val="204"/>
      </rPr>
      <t xml:space="preserve"> МУФТА ПЕРЕХОДНАЯ </t>
    </r>
  </si>
  <si>
    <r>
      <t xml:space="preserve">БЕЛАЯ </t>
    </r>
    <r>
      <rPr>
        <b/>
        <sz val="11"/>
        <rFont val="Arial Cyr"/>
        <family val="2"/>
        <charset val="204"/>
      </rPr>
      <t xml:space="preserve"> МУФТА ПЕРЕХОДНАЯ</t>
    </r>
  </si>
  <si>
    <r>
      <t xml:space="preserve">БЕЛАЯ </t>
    </r>
    <r>
      <rPr>
        <b/>
        <sz val="11"/>
        <rFont val="Arial Cyr"/>
        <family val="2"/>
        <charset val="204"/>
      </rPr>
      <t xml:space="preserve"> МУФТА ПЕРЕХОДНАЯ внутренняя / наружная</t>
    </r>
  </si>
  <si>
    <r>
      <t xml:space="preserve">БЕЛАЯ  </t>
    </r>
    <r>
      <rPr>
        <b/>
        <sz val="11"/>
        <rFont val="Arial Cyr"/>
        <family val="2"/>
        <charset val="204"/>
      </rPr>
      <t>ЗАГЛУШКА</t>
    </r>
  </si>
  <si>
    <r>
      <t>БЕЛЫЙ</t>
    </r>
    <r>
      <rPr>
        <b/>
        <sz val="11"/>
        <rFont val="Arial Cyr"/>
        <family val="2"/>
        <charset val="204"/>
      </rPr>
      <t xml:space="preserve"> ПЕРЕХОД С МЕТАЛЛИЧЕСКОЙ РЕЗЬБОЙ НАРУЖНОЙ</t>
    </r>
  </si>
  <si>
    <r>
      <t>БЕЛЫЙ</t>
    </r>
    <r>
      <rPr>
        <b/>
        <sz val="11"/>
        <rFont val="Arial Cyr"/>
        <family val="2"/>
        <charset val="204"/>
      </rPr>
      <t xml:space="preserve"> ПЕРЕХОД С МЕТАЛЛИЧЕСКОЙ РЕЗЬБОЙ ВНУТРЕННЕЙ</t>
    </r>
  </si>
  <si>
    <r>
      <t>БЕЛЫЙ</t>
    </r>
    <r>
      <rPr>
        <b/>
        <sz val="11"/>
        <rFont val="Arial Cyr"/>
        <family val="2"/>
        <charset val="204"/>
      </rPr>
      <t xml:space="preserve"> ПЕРЕХОД С МЕТАЛЛИЧЕСКОЙ ВСТАВКОЙ И НАКИДНОЙ ГАЙКОЙ</t>
    </r>
  </si>
  <si>
    <r>
      <t>БЕЛЫЙ</t>
    </r>
    <r>
      <rPr>
        <b/>
        <sz val="11"/>
        <rFont val="Arial Cyr"/>
        <family val="2"/>
        <charset val="204"/>
      </rPr>
      <t xml:space="preserve"> УГОЛЬНИК 90° С МЕТАЛЛИЧЕСКОЙ РЕЗЬБОЙ НАРУЖНОЙ  </t>
    </r>
  </si>
  <si>
    <r>
      <t>БЕЛЫЙ</t>
    </r>
    <r>
      <rPr>
        <b/>
        <sz val="11"/>
        <rFont val="Arial Cyr"/>
        <family val="2"/>
        <charset val="204"/>
      </rPr>
      <t xml:space="preserve"> УГОЛЬНИК 90° С МЕТАЛЛИЧЕСКОЙ РЕЗЬБОЙ ВНУТРЕННЕЙ </t>
    </r>
  </si>
  <si>
    <r>
      <t>БЕЛЫЙ</t>
    </r>
    <r>
      <rPr>
        <b/>
        <sz val="11"/>
        <rFont val="Arial Cyr"/>
        <family val="2"/>
        <charset val="204"/>
      </rPr>
      <t xml:space="preserve"> ТРОЙНИК С МЕТАЛ. РЕЗЬБОЙ ВНУТРЕННЕЙ</t>
    </r>
  </si>
  <si>
    <t>БЕЛЫЙ ТРОЙНИК С МЕТАЛ. РЕЗЬБОЙ ВНУТРЕННЕЙ</t>
  </si>
  <si>
    <t>БЕЛЫЙТРОЙНИК С МЕТАЛ. РЕЗЬБОЙ ВНУТРЕННЕЙ</t>
  </si>
  <si>
    <t>БЕЛЫЙ ТРОЙНИК С МЕТАЛ. РЕЗЬБОЙ НАРУЖНОЙ</t>
  </si>
  <si>
    <r>
      <t xml:space="preserve">БЕЛЫЙ </t>
    </r>
    <r>
      <rPr>
        <b/>
        <sz val="11"/>
        <rFont val="Arial Cyr"/>
        <family val="2"/>
        <charset val="204"/>
      </rPr>
      <t>ШТУЦЕР С ВЫПУСКНЫМ ВЕНТИЛЕМ вн/нар</t>
    </r>
  </si>
  <si>
    <r>
      <t>БЕЛЫЙ</t>
    </r>
    <r>
      <rPr>
        <b/>
        <sz val="11"/>
        <rFont val="Arial Cyr"/>
        <family val="2"/>
        <charset val="204"/>
      </rPr>
      <t xml:space="preserve">  НАСТЕННЫЙ УГОЛЬНИК (с внутренней резьбой и креплением)</t>
    </r>
  </si>
  <si>
    <r>
      <t>БЕЛЫЙ</t>
    </r>
    <r>
      <rPr>
        <b/>
        <sz val="11"/>
        <rFont val="Arial Cyr"/>
        <family val="2"/>
        <charset val="204"/>
      </rPr>
      <t xml:space="preserve">  НАСТЕННЫЙ УГОЛЬНИК (с наружной резьбой и креплением)</t>
    </r>
  </si>
  <si>
    <r>
      <t>БЕЛЫЙ</t>
    </r>
    <r>
      <rPr>
        <b/>
        <sz val="11"/>
        <rFont val="Arial Cyr"/>
        <family val="2"/>
        <charset val="204"/>
      </rPr>
      <t xml:space="preserve">  КОМПЛЕКТ ДЛЯ СМЕСИТЕЛЯ НАСТЕННЫЙ</t>
    </r>
  </si>
  <si>
    <r>
      <t xml:space="preserve">БЕЛЫЙ </t>
    </r>
    <r>
      <rPr>
        <b/>
        <sz val="11"/>
        <rFont val="Arial CE"/>
        <family val="2"/>
        <charset val="238"/>
      </rPr>
      <t>ФИЛЬТР</t>
    </r>
  </si>
  <si>
    <t>БЕЛЫЙ ШАРОВОЙ КРАН</t>
  </si>
  <si>
    <r>
      <t xml:space="preserve">БЕЛОЕ </t>
    </r>
    <r>
      <rPr>
        <b/>
        <sz val="11"/>
        <rFont val="Arial CE"/>
        <family val="2"/>
        <charset val="238"/>
      </rPr>
      <t>РАЗБОРНОЕ СОЕДИНЕНИЕ С ВНУТРЕННЕЙ РЕЗЬБОЙ</t>
    </r>
  </si>
  <si>
    <r>
      <t xml:space="preserve">БЕЛОЕ </t>
    </r>
    <r>
      <rPr>
        <b/>
        <sz val="11"/>
        <rFont val="Arial CE"/>
        <family val="2"/>
        <charset val="238"/>
      </rPr>
      <t>РАЗБОРНОЕ СОЕДИНЕНИЕ С НАРУЖНЕЙ РЕЗЬБОЙ</t>
    </r>
  </si>
  <si>
    <t>БЕЛОЕ РАСТРУБНОЕ СОЕДИНЕНИЕ С ВНУТРЕННЕЙ РЕЗЬБОЙ</t>
  </si>
  <si>
    <t>БЕЛОЕ РАСТРУБНОЕ СОЕДИНЕНИЕ С НАРУЖНОЙ РЕЗЬБОЙ</t>
  </si>
  <si>
    <r>
      <t>БЕЛЫЙ</t>
    </r>
    <r>
      <rPr>
        <b/>
        <sz val="11"/>
        <rFont val="Arial CE"/>
        <family val="2"/>
        <charset val="238"/>
      </rPr>
      <t xml:space="preserve"> РАСПРЕДЕЛИТЕЛЬНЫЙ УЗЕЛ</t>
    </r>
  </si>
  <si>
    <r>
      <t>БЕЛЫЙ</t>
    </r>
    <r>
      <rPr>
        <b/>
        <sz val="11"/>
        <rFont val="Arial Cyr"/>
        <family val="2"/>
        <charset val="204"/>
      </rPr>
      <t xml:space="preserve"> ЕВРОКОНУС С НАКИДНОЙ ГАЙКОЙ</t>
    </r>
  </si>
  <si>
    <r>
      <t xml:space="preserve">БЕЛОЕ </t>
    </r>
    <r>
      <rPr>
        <b/>
        <sz val="11"/>
        <rFont val="Arial CE"/>
        <family val="2"/>
        <charset val="238"/>
      </rPr>
      <t>ПОДКЛЮЧЕНИЕ К РАДИАТОРУ УГОЛЬНИК 45</t>
    </r>
    <r>
      <rPr>
        <b/>
        <sz val="11"/>
        <rFont val="Calibri"/>
        <family val="2"/>
        <charset val="204"/>
      </rPr>
      <t>°</t>
    </r>
  </si>
  <si>
    <r>
      <t xml:space="preserve">БЕЛОЕ </t>
    </r>
    <r>
      <rPr>
        <b/>
        <sz val="11"/>
        <rFont val="Arial CE"/>
        <family val="2"/>
        <charset val="238"/>
      </rPr>
      <t>ПОДКЛЮЧЕНИЕ К РАДИАТОРУ УГОЛЬНИК 90</t>
    </r>
    <r>
      <rPr>
        <b/>
        <sz val="11"/>
        <rFont val="Calibri"/>
        <family val="2"/>
        <charset val="204"/>
      </rPr>
      <t>°</t>
    </r>
  </si>
  <si>
    <r>
      <t xml:space="preserve">БЕЛАЯ </t>
    </r>
    <r>
      <rPr>
        <b/>
        <sz val="11"/>
        <rFont val="Arial Cyr"/>
        <family val="2"/>
        <charset val="204"/>
      </rPr>
      <t>ЗАЩИТНАЯ МАНЖЕТА</t>
    </r>
  </si>
  <si>
    <r>
      <t xml:space="preserve">БЕЛАЯ </t>
    </r>
    <r>
      <rPr>
        <b/>
        <sz val="11"/>
        <rFont val="Arial Cyr"/>
        <family val="2"/>
        <charset val="204"/>
      </rPr>
      <t>ДВОЙНАЯ ЗАЩИТНАЯ МАНЖЕТА</t>
    </r>
  </si>
  <si>
    <t>БЕЛАЯ ОПОРА</t>
  </si>
  <si>
    <r>
      <t>БЕЛАЯ</t>
    </r>
    <r>
      <rPr>
        <b/>
        <sz val="11"/>
        <rFont val="Arial Cyr"/>
        <family val="2"/>
        <charset val="204"/>
      </rPr>
      <t xml:space="preserve"> ДВОЙНАЯ ОПОРА</t>
    </r>
  </si>
  <si>
    <t>ориентировочный вес брутто</t>
  </si>
  <si>
    <r>
      <t>345000200 (STR020P10X)</t>
    </r>
    <r>
      <rPr>
        <b/>
        <sz val="10"/>
        <rFont val="Calibri"/>
        <family val="2"/>
        <charset val="204"/>
      </rPr>
      <t>¹</t>
    </r>
  </si>
  <si>
    <r>
      <t>345000250 (STR025P10X)</t>
    </r>
    <r>
      <rPr>
        <b/>
        <sz val="10"/>
        <rFont val="Calibri"/>
        <family val="2"/>
        <charset val="204"/>
      </rPr>
      <t>¹</t>
    </r>
  </si>
  <si>
    <r>
      <t>345000320 (STR032P10X)</t>
    </r>
    <r>
      <rPr>
        <b/>
        <sz val="10"/>
        <rFont val="Calibri"/>
        <family val="2"/>
        <charset val="204"/>
      </rPr>
      <t>¹</t>
    </r>
  </si>
  <si>
    <r>
      <t>345000400 (STR040P10X)</t>
    </r>
    <r>
      <rPr>
        <b/>
        <sz val="10"/>
        <rFont val="Calibri"/>
        <family val="2"/>
        <charset val="204"/>
      </rPr>
      <t>¹</t>
    </r>
  </si>
  <si>
    <r>
      <t>345000201 (STR020P16X)</t>
    </r>
    <r>
      <rPr>
        <b/>
        <sz val="10"/>
        <rFont val="Calibri"/>
        <family val="2"/>
        <charset val="204"/>
      </rPr>
      <t>¹</t>
    </r>
  </si>
  <si>
    <r>
      <t>3450000251 (STR025P16X)</t>
    </r>
    <r>
      <rPr>
        <b/>
        <sz val="10"/>
        <rFont val="Calibri"/>
        <family val="2"/>
        <charset val="204"/>
      </rPr>
      <t>¹</t>
    </r>
  </si>
  <si>
    <r>
      <t>345000321 (STR032P16X)</t>
    </r>
    <r>
      <rPr>
        <b/>
        <sz val="10"/>
        <rFont val="Calibri"/>
        <family val="2"/>
        <charset val="204"/>
      </rPr>
      <t>¹</t>
    </r>
  </si>
  <si>
    <r>
      <t>345000401 (STR040P16X)</t>
    </r>
    <r>
      <rPr>
        <b/>
        <sz val="10"/>
        <rFont val="Calibri"/>
        <family val="2"/>
        <charset val="204"/>
      </rPr>
      <t>¹</t>
    </r>
  </si>
  <si>
    <r>
      <t>345000202 (STR020P20X)</t>
    </r>
    <r>
      <rPr>
        <b/>
        <sz val="10"/>
        <rFont val="Calibri"/>
        <family val="2"/>
        <charset val="204"/>
      </rPr>
      <t>¹</t>
    </r>
  </si>
  <si>
    <r>
      <t>345000252 (STR025P20X)</t>
    </r>
    <r>
      <rPr>
        <b/>
        <sz val="10"/>
        <rFont val="Calibri"/>
        <family val="2"/>
        <charset val="204"/>
      </rPr>
      <t>¹</t>
    </r>
  </si>
  <si>
    <r>
      <t>345000322 (STR032P20X)</t>
    </r>
    <r>
      <rPr>
        <b/>
        <sz val="10"/>
        <rFont val="Calibri"/>
        <family val="2"/>
        <charset val="204"/>
      </rPr>
      <t>¹</t>
    </r>
  </si>
  <si>
    <r>
      <t>345000402 (STR040P20X)</t>
    </r>
    <r>
      <rPr>
        <b/>
        <sz val="10"/>
        <rFont val="Calibri"/>
        <family val="2"/>
        <charset val="204"/>
      </rPr>
      <t>¹</t>
    </r>
  </si>
  <si>
    <t>STKR07540RCT</t>
  </si>
  <si>
    <r>
      <t>I. ТРОЙНИК ПЕРЕXОДНЫЙ PP-RCT</t>
    </r>
    <r>
      <rPr>
        <b/>
        <sz val="11"/>
        <color rgb="FFFF0000"/>
        <rFont val="Arial Cyr"/>
        <charset val="204"/>
      </rPr>
      <t xml:space="preserve"> </t>
    </r>
  </si>
  <si>
    <t>75x40x75</t>
  </si>
  <si>
    <t>STKR07550RCT</t>
  </si>
  <si>
    <t xml:space="preserve">I. ТРОЙНИК ПЕРЕXОДНЫЙ PP-RCT </t>
  </si>
  <si>
    <t>75x50x75</t>
  </si>
  <si>
    <t>STKR07563RCT</t>
  </si>
  <si>
    <t>75x63x75</t>
  </si>
  <si>
    <t>STKR09075RCT</t>
  </si>
  <si>
    <t>90x75x90</t>
  </si>
  <si>
    <t>90x50</t>
  </si>
  <si>
    <t>SRE19050RCT</t>
  </si>
  <si>
    <t>I. МУФТА ПЕРЕХОДНАЯ PP-RCT - внутренняя / наружная</t>
  </si>
  <si>
    <t>SZI07575RCT</t>
  </si>
  <si>
    <t>I. ПЕРЕХОД С МЕТАЛЛИЧЕСКОЙ РЕЗЬБОЙ ВНУТРЕННЕЙ PP-RCT с многогранником</t>
  </si>
  <si>
    <t>SZI09090RCT</t>
  </si>
  <si>
    <t>PRP020XXXN</t>
  </si>
  <si>
    <t>PRP025XXXN</t>
  </si>
  <si>
    <t>PRP032XXXN</t>
  </si>
  <si>
    <t>ВНИМАНИЕ:</t>
  </si>
  <si>
    <r>
      <rPr>
        <b/>
        <sz val="11"/>
        <rFont val="Calibri"/>
        <family val="2"/>
        <charset val="204"/>
      </rPr>
      <t>¹</t>
    </r>
    <r>
      <rPr>
        <b/>
        <sz val="11"/>
        <rFont val="Arial Cyr"/>
        <family val="2"/>
        <charset val="204"/>
      </rPr>
      <t xml:space="preserve"> Цифровой код соответствует трубе производства Россия; Буквенный артикул соответствует трубе произведенной в Чехии</t>
    </r>
  </si>
  <si>
    <r>
      <rPr>
        <b/>
        <sz val="11"/>
        <rFont val="Calibri"/>
        <family val="2"/>
        <charset val="204"/>
      </rPr>
      <t>²</t>
    </r>
    <r>
      <rPr>
        <b/>
        <sz val="11"/>
        <rFont val="Arial CE"/>
        <family val="2"/>
        <charset val="238"/>
      </rPr>
      <t xml:space="preserve"> Диаметры 20-63 мм с неперфорированной фольгой; диаметры 75-110 мм с перфорированной фольгой</t>
    </r>
  </si>
  <si>
    <r>
      <t>STRS020RCT</t>
    </r>
    <r>
      <rPr>
        <b/>
        <sz val="10"/>
        <rFont val="Calibri"/>
        <family val="2"/>
        <charset val="204"/>
      </rPr>
      <t>²</t>
    </r>
  </si>
  <si>
    <r>
      <t>STRS025RCT</t>
    </r>
    <r>
      <rPr>
        <b/>
        <sz val="10"/>
        <rFont val="Calibri"/>
        <family val="2"/>
        <charset val="204"/>
      </rPr>
      <t>²</t>
    </r>
  </si>
  <si>
    <r>
      <t>STRS032RCT</t>
    </r>
    <r>
      <rPr>
        <b/>
        <sz val="10"/>
        <rFont val="Calibri"/>
        <family val="2"/>
        <charset val="204"/>
      </rPr>
      <t>²</t>
    </r>
  </si>
  <si>
    <r>
      <t>STRS040RCT</t>
    </r>
    <r>
      <rPr>
        <b/>
        <sz val="10"/>
        <rFont val="Calibri"/>
        <family val="2"/>
        <charset val="204"/>
      </rPr>
      <t>²</t>
    </r>
  </si>
  <si>
    <r>
      <t>STRS050RCT</t>
    </r>
    <r>
      <rPr>
        <b/>
        <sz val="10"/>
        <rFont val="Calibri"/>
        <family val="2"/>
        <charset val="204"/>
      </rPr>
      <t>²</t>
    </r>
  </si>
  <si>
    <r>
      <t>STRS063RCT</t>
    </r>
    <r>
      <rPr>
        <b/>
        <sz val="10"/>
        <rFont val="Calibri"/>
        <family val="2"/>
        <charset val="204"/>
      </rPr>
      <t>²</t>
    </r>
  </si>
  <si>
    <r>
      <t>STRS075RCT</t>
    </r>
    <r>
      <rPr>
        <b/>
        <sz val="10"/>
        <rFont val="Calibri"/>
        <family val="2"/>
        <charset val="204"/>
      </rPr>
      <t>²</t>
    </r>
  </si>
  <si>
    <r>
      <t>STRS090RCT</t>
    </r>
    <r>
      <rPr>
        <b/>
        <sz val="10"/>
        <rFont val="Calibri"/>
        <family val="2"/>
        <charset val="204"/>
      </rPr>
      <t>²</t>
    </r>
  </si>
  <si>
    <r>
      <t>STRS110RCT</t>
    </r>
    <r>
      <rPr>
        <b/>
        <sz val="10"/>
        <rFont val="Calibri"/>
        <family val="2"/>
        <charset val="204"/>
      </rPr>
      <t>²</t>
    </r>
  </si>
  <si>
    <t>I. ТРУБА В МОТКЕ PPR S 3,2 / PN 16 / SDR 7,4 (по 200 метров)</t>
  </si>
  <si>
    <t>I. ТРУБА В МОТКЕ PPR S 2,5 / PN 20 / SDR 6 (по 200 метров)</t>
  </si>
  <si>
    <t>I. ТРУБА В МОТКЕ PPR S 5 / PN 10 / SDR 11 (по 200 метров)</t>
  </si>
  <si>
    <t>STRK016P20</t>
  </si>
  <si>
    <t>STRK020P10</t>
  </si>
  <si>
    <t>STRK020P16</t>
  </si>
  <si>
    <t>STRK020P20</t>
  </si>
  <si>
    <t>PN16-16x2,3</t>
  </si>
  <si>
    <t>PN10-20x2,3</t>
  </si>
  <si>
    <t>РАСХОДОМЕР</t>
  </si>
  <si>
    <t>PRUTMXXXXX</t>
  </si>
  <si>
    <t>SVEKKS020X</t>
  </si>
  <si>
    <t>SVEKKS025X</t>
  </si>
  <si>
    <t>Шаровой кран металлический с пластиковыми раструбами</t>
  </si>
  <si>
    <t>FF700409W</t>
  </si>
  <si>
    <t>Фланец ПП армированный стекловолокном / PN 16</t>
  </si>
  <si>
    <t>FF700410W</t>
  </si>
  <si>
    <t>FF700411W</t>
  </si>
  <si>
    <t>FF700412W</t>
  </si>
  <si>
    <t>FF700513W</t>
  </si>
  <si>
    <t>FF700514W</t>
  </si>
  <si>
    <t>FF700517W</t>
  </si>
  <si>
    <t>FF700209W</t>
  </si>
  <si>
    <t>Фланец ПП со стальным сердечником / PN 16</t>
  </si>
  <si>
    <t>FF700210W</t>
  </si>
  <si>
    <t>FF700211W</t>
  </si>
  <si>
    <t>FF700212W</t>
  </si>
  <si>
    <t>FF700213W</t>
  </si>
  <si>
    <t>FF700214W</t>
  </si>
  <si>
    <t>FF700217W</t>
  </si>
  <si>
    <t>SVAELEKTRAL</t>
  </si>
  <si>
    <t xml:space="preserve"> ЭЛЕКТРИЧЕСКИЙ СВАРОЧНЫЙ АППАРАТ ELEKTRA LIGHT</t>
  </si>
  <si>
    <t>2000W*</t>
  </si>
  <si>
    <t>SVA125XXXX</t>
  </si>
  <si>
    <t xml:space="preserve"> СВАРОЧНЫЙ АППАРАТ PRISMA </t>
  </si>
  <si>
    <t>125*</t>
  </si>
</sst>
</file>

<file path=xl/styles.xml><?xml version="1.0" encoding="utf-8"?>
<styleSheet xmlns="http://schemas.openxmlformats.org/spreadsheetml/2006/main">
  <numFmts count="7">
    <numFmt numFmtId="164" formatCode="_-* #,##0.00\ _K_č_-;\-* #,##0.00\ _K_č_-;_-* &quot;-&quot;??\ _K_č_-;_-@_-"/>
    <numFmt numFmtId="165" formatCode="0.000"/>
    <numFmt numFmtId="166" formatCode="0.0000"/>
    <numFmt numFmtId="167" formatCode="0\ &quot;м&quot;"/>
    <numFmt numFmtId="168" formatCode="0\ &quot;шт.&quot;"/>
    <numFmt numFmtId="169" formatCode="0\ &quot;м.&quot;"/>
    <numFmt numFmtId="170" formatCode="0_ ;\-0\ "/>
  </numFmts>
  <fonts count="40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2"/>
      <name val="Arial CE"/>
    </font>
    <font>
      <b/>
      <i/>
      <sz val="16"/>
      <name val="Arial Cyr"/>
      <family val="2"/>
      <charset val="204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u/>
      <sz val="8"/>
      <name val="Arial Cyr"/>
      <family val="2"/>
      <charset val="204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yr"/>
      <family val="2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b/>
      <sz val="11"/>
      <color indexed="8"/>
      <name val="Arial Cyr"/>
      <family val="2"/>
      <charset val="204"/>
    </font>
    <font>
      <sz val="10"/>
      <name val="Helv"/>
    </font>
    <font>
      <b/>
      <sz val="10"/>
      <color indexed="10"/>
      <name val="Arial CE"/>
      <family val="2"/>
      <charset val="238"/>
    </font>
    <font>
      <b/>
      <i/>
      <sz val="14"/>
      <color indexed="20"/>
      <name val="Arial Cyr"/>
      <family val="2"/>
      <charset val="204"/>
    </font>
    <font>
      <b/>
      <sz val="14"/>
      <color indexed="2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04"/>
    </font>
    <font>
      <b/>
      <sz val="10.5"/>
      <name val="Arial CE"/>
      <family val="2"/>
      <charset val="238"/>
    </font>
    <font>
      <b/>
      <sz val="11"/>
      <color rgb="FFFF0000"/>
      <name val="Arial Cyr"/>
      <charset val="204"/>
    </font>
    <font>
      <b/>
      <sz val="16"/>
      <color rgb="FFFF0000"/>
      <name val="Arial Cyr"/>
      <charset val="204"/>
    </font>
    <font>
      <b/>
      <sz val="10"/>
      <name val="Arial"/>
      <family val="2"/>
      <charset val="204"/>
    </font>
    <font>
      <b/>
      <sz val="11"/>
      <color rgb="FF00206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11"/>
      <name val="Arial CE"/>
      <charset val="204"/>
    </font>
    <font>
      <b/>
      <sz val="11"/>
      <name val="Calibri"/>
      <family val="2"/>
      <charset val="204"/>
    </font>
    <font>
      <sz val="9"/>
      <color rgb="FFFF0000"/>
      <name val="Arial CE"/>
      <family val="2"/>
      <charset val="238"/>
    </font>
    <font>
      <b/>
      <sz val="10"/>
      <name val="Calibri"/>
      <family val="2"/>
      <charset val="204"/>
    </font>
    <font>
      <sz val="11"/>
      <name val="Arial CE"/>
      <family val="2"/>
      <charset val="238"/>
    </font>
    <font>
      <b/>
      <u/>
      <sz val="1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Alignment="0"/>
    <xf numFmtId="0" fontId="18" fillId="0" borderId="0"/>
    <xf numFmtId="164" fontId="1" fillId="0" borderId="0" applyFont="0" applyFill="0" applyBorder="0" applyAlignment="0" applyProtection="0"/>
  </cellStyleXfs>
  <cellXfs count="318">
    <xf numFmtId="0" fontId="0" fillId="0" borderId="0" xfId="0"/>
    <xf numFmtId="0" fontId="4" fillId="0" borderId="0" xfId="2" applyFont="1" applyBorder="1" applyAlignment="1"/>
    <xf numFmtId="0" fontId="5" fillId="0" borderId="0" xfId="3" applyFont="1" applyBorder="1" applyAlignment="1">
      <alignment horizontal="center"/>
    </xf>
    <xf numFmtId="164" fontId="5" fillId="0" borderId="0" xfId="7" applyFont="1" applyBorder="1" applyAlignment="1">
      <alignment horizontal="center"/>
    </xf>
    <xf numFmtId="0" fontId="5" fillId="0" borderId="0" xfId="3" applyFont="1" applyBorder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/>
    <xf numFmtId="0" fontId="7" fillId="0" borderId="0" xfId="3" applyFont="1" applyBorder="1" applyAlignment="1">
      <alignment horizontal="center"/>
    </xf>
    <xf numFmtId="0" fontId="5" fillId="0" borderId="0" xfId="3" applyFont="1"/>
    <xf numFmtId="0" fontId="6" fillId="0" borderId="0" xfId="3" applyFont="1" applyBorder="1" applyAlignment="1">
      <alignment horizontal="center" vertical="center"/>
    </xf>
    <xf numFmtId="0" fontId="8" fillId="0" borderId="0" xfId="3" applyFont="1"/>
    <xf numFmtId="0" fontId="5" fillId="2" borderId="0" xfId="3" applyFont="1" applyFill="1"/>
    <xf numFmtId="0" fontId="9" fillId="0" borderId="0" xfId="5" applyFont="1" applyBorder="1" applyAlignment="1"/>
    <xf numFmtId="0" fontId="5" fillId="0" borderId="0" xfId="3" applyFont="1" applyAlignment="1">
      <alignment horizontal="center"/>
    </xf>
    <xf numFmtId="0" fontId="6" fillId="0" borderId="0" xfId="5" applyFont="1" applyBorder="1" applyAlignment="1">
      <alignment horizontal="center"/>
    </xf>
    <xf numFmtId="164" fontId="6" fillId="0" borderId="0" xfId="5" applyNumberFormat="1" applyFont="1" applyBorder="1" applyAlignment="1">
      <alignment horizontal="center"/>
    </xf>
    <xf numFmtId="0" fontId="6" fillId="0" borderId="0" xfId="5" applyFont="1" applyBorder="1"/>
    <xf numFmtId="0" fontId="5" fillId="0" borderId="1" xfId="3" applyFont="1" applyBorder="1"/>
    <xf numFmtId="0" fontId="5" fillId="0" borderId="0" xfId="3" applyFont="1" applyFill="1" applyBorder="1" applyAlignment="1">
      <alignment horizontal="center"/>
    </xf>
    <xf numFmtId="2" fontId="5" fillId="0" borderId="0" xfId="3" applyNumberFormat="1" applyFont="1" applyBorder="1"/>
    <xf numFmtId="0" fontId="5" fillId="0" borderId="0" xfId="3" applyFont="1" applyFill="1" applyBorder="1"/>
    <xf numFmtId="164" fontId="12" fillId="0" borderId="0" xfId="7" applyFont="1" applyBorder="1" applyAlignment="1">
      <alignment horizontal="left"/>
    </xf>
    <xf numFmtId="0" fontId="5" fillId="0" borderId="2" xfId="3" applyFont="1" applyBorder="1"/>
    <xf numFmtId="0" fontId="7" fillId="0" borderId="0" xfId="3" applyFont="1" applyBorder="1" applyAlignment="1">
      <alignment horizontal="center" vertical="center" wrapText="1"/>
    </xf>
    <xf numFmtId="2" fontId="19" fillId="0" borderId="0" xfId="3" applyNumberFormat="1" applyFont="1" applyBorder="1"/>
    <xf numFmtId="0" fontId="20" fillId="0" borderId="0" xfId="2" applyFont="1" applyBorder="1" applyAlignment="1">
      <alignment horizontal="left"/>
    </xf>
    <xf numFmtId="1" fontId="21" fillId="0" borderId="0" xfId="3" applyNumberFormat="1" applyFont="1" applyBorder="1" applyAlignment="1">
      <alignment horizontal="center"/>
    </xf>
    <xf numFmtId="0" fontId="10" fillId="0" borderId="8" xfId="3" applyFont="1" applyFill="1" applyBorder="1" applyAlignment="1">
      <alignment horizontal="center" vertical="center"/>
    </xf>
    <xf numFmtId="166" fontId="8" fillId="0" borderId="8" xfId="3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2" fontId="21" fillId="0" borderId="0" xfId="3" applyNumberFormat="1" applyFont="1" applyBorder="1" applyAlignment="1">
      <alignment horizontal="center"/>
    </xf>
    <xf numFmtId="0" fontId="5" fillId="0" borderId="9" xfId="3" applyFont="1" applyBorder="1"/>
    <xf numFmtId="2" fontId="23" fillId="0" borderId="7" xfId="3" applyNumberFormat="1" applyFont="1" applyFill="1" applyBorder="1" applyAlignment="1">
      <alignment horizontal="center" vertical="center"/>
    </xf>
    <xf numFmtId="2" fontId="23" fillId="3" borderId="10" xfId="3" applyNumberFormat="1" applyFont="1" applyFill="1" applyBorder="1" applyAlignment="1">
      <alignment horizontal="center" vertical="center"/>
    </xf>
    <xf numFmtId="0" fontId="22" fillId="5" borderId="10" xfId="3" applyFont="1" applyFill="1" applyBorder="1" applyAlignment="1">
      <alignment horizontal="center"/>
    </xf>
    <xf numFmtId="164" fontId="24" fillId="0" borderId="12" xfId="7" applyFont="1" applyBorder="1" applyAlignment="1">
      <alignment horizontal="center"/>
    </xf>
    <xf numFmtId="2" fontId="8" fillId="0" borderId="13" xfId="3" applyNumberFormat="1" applyFont="1" applyBorder="1"/>
    <xf numFmtId="164" fontId="24" fillId="0" borderId="14" xfId="7" applyFont="1" applyBorder="1" applyAlignment="1">
      <alignment horizontal="center"/>
    </xf>
    <xf numFmtId="164" fontId="24" fillId="0" borderId="14" xfId="7" applyFont="1" applyFill="1" applyBorder="1" applyAlignment="1">
      <alignment horizontal="center"/>
    </xf>
    <xf numFmtId="164" fontId="24" fillId="0" borderId="12" xfId="7" applyFont="1" applyFill="1" applyBorder="1" applyAlignment="1">
      <alignment horizontal="center"/>
    </xf>
    <xf numFmtId="2" fontId="8" fillId="0" borderId="18" xfId="3" applyNumberFormat="1" applyFont="1" applyBorder="1"/>
    <xf numFmtId="1" fontId="10" fillId="0" borderId="0" xfId="3" applyNumberFormat="1" applyFont="1" applyFill="1" applyBorder="1" applyAlignment="1">
      <alignment horizontal="center"/>
    </xf>
    <xf numFmtId="2" fontId="5" fillId="0" borderId="0" xfId="3" applyNumberFormat="1" applyFont="1" applyFill="1" applyBorder="1"/>
    <xf numFmtId="2" fontId="5" fillId="0" borderId="0" xfId="3" applyNumberFormat="1" applyFont="1" applyFill="1" applyBorder="1" applyAlignment="1"/>
    <xf numFmtId="1" fontId="10" fillId="0" borderId="0" xfId="3" applyNumberFormat="1" applyFont="1" applyFill="1" applyBorder="1"/>
    <xf numFmtId="1" fontId="19" fillId="0" borderId="0" xfId="3" applyNumberFormat="1" applyFont="1" applyBorder="1"/>
    <xf numFmtId="1" fontId="5" fillId="0" borderId="0" xfId="3" applyNumberFormat="1" applyFont="1" applyFill="1" applyBorder="1"/>
    <xf numFmtId="1" fontId="19" fillId="0" borderId="0" xfId="3" applyNumberFormat="1" applyFont="1" applyBorder="1" applyAlignment="1"/>
    <xf numFmtId="1" fontId="10" fillId="3" borderId="20" xfId="3" applyNumberFormat="1" applyFont="1" applyFill="1" applyBorder="1"/>
    <xf numFmtId="0" fontId="14" fillId="6" borderId="2" xfId="2" applyFont="1" applyFill="1" applyBorder="1" applyAlignment="1"/>
    <xf numFmtId="2" fontId="5" fillId="6" borderId="0" xfId="3" applyNumberFormat="1" applyFont="1" applyFill="1" applyBorder="1"/>
    <xf numFmtId="0" fontId="5" fillId="6" borderId="0" xfId="3" applyFont="1" applyFill="1" applyBorder="1"/>
    <xf numFmtId="2" fontId="5" fillId="6" borderId="0" xfId="3" applyNumberFormat="1" applyFont="1" applyFill="1" applyBorder="1" applyAlignment="1"/>
    <xf numFmtId="1" fontId="10" fillId="6" borderId="0" xfId="3" applyNumberFormat="1" applyFont="1" applyFill="1" applyBorder="1" applyAlignment="1">
      <alignment horizontal="center"/>
    </xf>
    <xf numFmtId="1" fontId="10" fillId="6" borderId="0" xfId="3" applyNumberFormat="1" applyFont="1" applyFill="1" applyBorder="1"/>
    <xf numFmtId="0" fontId="14" fillId="7" borderId="2" xfId="2" applyFont="1" applyFill="1" applyBorder="1" applyAlignment="1"/>
    <xf numFmtId="0" fontId="14" fillId="6" borderId="2" xfId="5" applyFont="1" applyFill="1" applyBorder="1" applyAlignment="1"/>
    <xf numFmtId="0" fontId="11" fillId="6" borderId="2" xfId="5" applyFont="1" applyFill="1" applyBorder="1" applyAlignment="1">
      <alignment horizontal="left"/>
    </xf>
    <xf numFmtId="0" fontId="15" fillId="6" borderId="2" xfId="4" applyFont="1" applyFill="1" applyBorder="1" applyAlignment="1"/>
    <xf numFmtId="0" fontId="11" fillId="6" borderId="2" xfId="5" applyFont="1" applyFill="1" applyBorder="1"/>
    <xf numFmtId="0" fontId="16" fillId="6" borderId="2" xfId="2" applyFont="1" applyFill="1" applyBorder="1" applyAlignment="1"/>
    <xf numFmtId="0" fontId="14" fillId="6" borderId="2" xfId="4" applyFont="1" applyFill="1" applyBorder="1" applyAlignment="1"/>
    <xf numFmtId="0" fontId="14" fillId="6" borderId="2" xfId="2" applyFont="1" applyFill="1" applyBorder="1" applyAlignment="1">
      <alignment horizontal="left"/>
    </xf>
    <xf numFmtId="0" fontId="17" fillId="6" borderId="2" xfId="4" applyFont="1" applyFill="1" applyBorder="1" applyAlignment="1"/>
    <xf numFmtId="0" fontId="14" fillId="7" borderId="2" xfId="5" applyFont="1" applyFill="1" applyBorder="1" applyAlignment="1"/>
    <xf numFmtId="164" fontId="27" fillId="7" borderId="12" xfId="7" applyFont="1" applyFill="1" applyBorder="1" applyAlignment="1">
      <alignment horizontal="center"/>
    </xf>
    <xf numFmtId="164" fontId="27" fillId="0" borderId="12" xfId="7" applyFont="1" applyBorder="1" applyAlignment="1">
      <alignment horizontal="center"/>
    </xf>
    <xf numFmtId="164" fontId="27" fillId="0" borderId="12" xfId="7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2" xfId="3" applyFont="1" applyFill="1" applyBorder="1" applyAlignment="1">
      <alignment horizontal="center" vertical="center"/>
    </xf>
    <xf numFmtId="0" fontId="27" fillId="0" borderId="12" xfId="2" applyFont="1" applyBorder="1" applyAlignment="1">
      <alignment horizontal="center"/>
    </xf>
    <xf numFmtId="164" fontId="27" fillId="0" borderId="14" xfId="7" applyFont="1" applyFill="1" applyBorder="1" applyAlignment="1">
      <alignment horizontal="center"/>
    </xf>
    <xf numFmtId="0" fontId="11" fillId="6" borderId="4" xfId="5" applyFont="1" applyFill="1" applyBorder="1"/>
    <xf numFmtId="2" fontId="11" fillId="3" borderId="22" xfId="3" applyNumberFormat="1" applyFont="1" applyFill="1" applyBorder="1" applyAlignment="1">
      <alignment horizontal="center" vertical="center" wrapText="1"/>
    </xf>
    <xf numFmtId="164" fontId="11" fillId="3" borderId="15" xfId="7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2" fontId="11" fillId="3" borderId="23" xfId="3" applyNumberFormat="1" applyFont="1" applyFill="1" applyBorder="1" applyAlignment="1">
      <alignment horizontal="center" vertical="center" wrapText="1"/>
    </xf>
    <xf numFmtId="164" fontId="27" fillId="7" borderId="16" xfId="7" applyFont="1" applyFill="1" applyBorder="1" applyAlignment="1">
      <alignment horizontal="center"/>
    </xf>
    <xf numFmtId="0" fontId="14" fillId="7" borderId="3" xfId="2" applyFont="1" applyFill="1" applyBorder="1" applyAlignment="1"/>
    <xf numFmtId="0" fontId="14" fillId="3" borderId="25" xfId="2" applyFont="1" applyFill="1" applyBorder="1" applyAlignment="1">
      <alignment horizontal="center" vertical="center" wrapText="1"/>
    </xf>
    <xf numFmtId="0" fontId="10" fillId="7" borderId="20" xfId="5" applyFont="1" applyFill="1" applyBorder="1" applyAlignment="1">
      <alignment horizontal="center"/>
    </xf>
    <xf numFmtId="0" fontId="10" fillId="0" borderId="26" xfId="5" applyFont="1" applyBorder="1" applyAlignment="1">
      <alignment horizontal="center"/>
    </xf>
    <xf numFmtId="0" fontId="10" fillId="7" borderId="26" xfId="5" applyFont="1" applyFill="1" applyBorder="1" applyAlignment="1">
      <alignment horizontal="center"/>
    </xf>
    <xf numFmtId="0" fontId="10" fillId="0" borderId="26" xfId="3" applyFont="1" applyBorder="1" applyAlignment="1">
      <alignment horizontal="center"/>
    </xf>
    <xf numFmtId="0" fontId="10" fillId="0" borderId="26" xfId="5" applyFont="1" applyFill="1" applyBorder="1" applyAlignment="1">
      <alignment horizontal="center"/>
    </xf>
    <xf numFmtId="0" fontId="10" fillId="0" borderId="26" xfId="3" applyFont="1" applyFill="1" applyBorder="1" applyAlignment="1">
      <alignment horizontal="center" vertical="center"/>
    </xf>
    <xf numFmtId="0" fontId="10" fillId="0" borderId="27" xfId="5" applyFont="1" applyBorder="1" applyAlignment="1">
      <alignment horizontal="center"/>
    </xf>
    <xf numFmtId="1" fontId="11" fillId="4" borderId="21" xfId="3" applyNumberFormat="1" applyFont="1" applyFill="1" applyBorder="1" applyAlignment="1">
      <alignment horizontal="center" vertical="center" wrapText="1"/>
    </xf>
    <xf numFmtId="1" fontId="11" fillId="4" borderId="30" xfId="3" applyNumberFormat="1" applyFont="1" applyFill="1" applyBorder="1" applyAlignment="1">
      <alignment horizontal="center" vertical="center" wrapText="1"/>
    </xf>
    <xf numFmtId="1" fontId="10" fillId="4" borderId="31" xfId="3" applyNumberFormat="1" applyFont="1" applyFill="1" applyBorder="1" applyAlignment="1">
      <alignment horizontal="center"/>
    </xf>
    <xf numFmtId="1" fontId="10" fillId="4" borderId="32" xfId="3" applyNumberFormat="1" applyFont="1" applyFill="1" applyBorder="1" applyAlignment="1">
      <alignment horizontal="center"/>
    </xf>
    <xf numFmtId="0" fontId="16" fillId="6" borderId="2" xfId="5" applyFont="1" applyFill="1" applyBorder="1" applyAlignment="1"/>
    <xf numFmtId="1" fontId="11" fillId="8" borderId="30" xfId="3" applyNumberFormat="1" applyFont="1" applyFill="1" applyBorder="1" applyAlignment="1">
      <alignment horizontal="center" vertical="center" wrapText="1"/>
    </xf>
    <xf numFmtId="164" fontId="24" fillId="8" borderId="16" xfId="7" applyFont="1" applyFill="1" applyBorder="1" applyAlignment="1">
      <alignment horizontal="center"/>
    </xf>
    <xf numFmtId="0" fontId="16" fillId="8" borderId="3" xfId="2" applyFont="1" applyFill="1" applyBorder="1" applyAlignment="1"/>
    <xf numFmtId="164" fontId="24" fillId="8" borderId="17" xfId="7" applyFont="1" applyFill="1" applyBorder="1" applyAlignment="1">
      <alignment horizontal="center"/>
    </xf>
    <xf numFmtId="0" fontId="16" fillId="8" borderId="6" xfId="2" applyFont="1" applyFill="1" applyBorder="1" applyAlignment="1"/>
    <xf numFmtId="0" fontId="30" fillId="8" borderId="3" xfId="5" applyFont="1" applyFill="1" applyBorder="1"/>
    <xf numFmtId="0" fontId="16" fillId="8" borderId="3" xfId="2" applyFont="1" applyFill="1" applyBorder="1" applyAlignment="1">
      <alignment horizontal="left"/>
    </xf>
    <xf numFmtId="1" fontId="11" fillId="4" borderId="35" xfId="3" applyNumberFormat="1" applyFont="1" applyFill="1" applyBorder="1" applyAlignment="1">
      <alignment horizontal="center" vertical="center" wrapText="1"/>
    </xf>
    <xf numFmtId="0" fontId="30" fillId="6" borderId="2" xfId="5" applyFont="1" applyFill="1" applyBorder="1"/>
    <xf numFmtId="0" fontId="16" fillId="8" borderId="6" xfId="5" applyFont="1" applyFill="1" applyBorder="1" applyAlignment="1"/>
    <xf numFmtId="1" fontId="24" fillId="8" borderId="11" xfId="5" applyNumberFormat="1" applyFont="1" applyFill="1" applyBorder="1" applyAlignment="1">
      <alignment horizontal="center"/>
    </xf>
    <xf numFmtId="1" fontId="24" fillId="0" borderId="13" xfId="5" applyNumberFormat="1" applyFont="1" applyBorder="1" applyAlignment="1">
      <alignment horizontal="center"/>
    </xf>
    <xf numFmtId="0" fontId="16" fillId="6" borderId="4" xfId="2" applyFont="1" applyFill="1" applyBorder="1" applyAlignment="1">
      <alignment horizontal="left"/>
    </xf>
    <xf numFmtId="1" fontId="24" fillId="0" borderId="18" xfId="5" applyNumberFormat="1" applyFont="1" applyBorder="1" applyAlignment="1">
      <alignment horizontal="center"/>
    </xf>
    <xf numFmtId="164" fontId="27" fillId="0" borderId="14" xfId="7" applyFont="1" applyBorder="1" applyAlignment="1">
      <alignment horizontal="center"/>
    </xf>
    <xf numFmtId="0" fontId="14" fillId="6" borderId="4" xfId="2" applyFont="1" applyFill="1" applyBorder="1" applyAlignment="1"/>
    <xf numFmtId="0" fontId="10" fillId="0" borderId="18" xfId="5" applyFont="1" applyBorder="1" applyAlignment="1">
      <alignment horizontal="center"/>
    </xf>
    <xf numFmtId="0" fontId="16" fillId="7" borderId="3" xfId="2" applyFont="1" applyFill="1" applyBorder="1" applyAlignment="1"/>
    <xf numFmtId="0" fontId="14" fillId="7" borderId="3" xfId="5" applyFont="1" applyFill="1" applyBorder="1" applyAlignment="1"/>
    <xf numFmtId="0" fontId="14" fillId="6" borderId="4" xfId="5" applyFont="1" applyFill="1" applyBorder="1" applyAlignment="1"/>
    <xf numFmtId="0" fontId="10" fillId="0" borderId="18" xfId="5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7" borderId="16" xfId="2" applyFont="1" applyFill="1" applyBorder="1" applyAlignment="1">
      <alignment horizontal="center"/>
    </xf>
    <xf numFmtId="0" fontId="27" fillId="0" borderId="14" xfId="2" applyFont="1" applyFill="1" applyBorder="1" applyAlignment="1">
      <alignment horizontal="center"/>
    </xf>
    <xf numFmtId="0" fontId="11" fillId="7" borderId="3" xfId="5" applyFont="1" applyFill="1" applyBorder="1"/>
    <xf numFmtId="164" fontId="27" fillId="7" borderId="14" xfId="7" applyFont="1" applyFill="1" applyBorder="1" applyAlignment="1">
      <alignment horizontal="center"/>
    </xf>
    <xf numFmtId="0" fontId="11" fillId="7" borderId="4" xfId="5" applyFont="1" applyFill="1" applyBorder="1"/>
    <xf numFmtId="0" fontId="10" fillId="7" borderId="18" xfId="5" applyFont="1" applyFill="1" applyBorder="1" applyAlignment="1">
      <alignment horizontal="center"/>
    </xf>
    <xf numFmtId="164" fontId="27" fillId="0" borderId="36" xfId="7" applyFont="1" applyBorder="1" applyAlignment="1">
      <alignment horizontal="center"/>
    </xf>
    <xf numFmtId="0" fontId="14" fillId="6" borderId="19" xfId="2" applyFont="1" applyFill="1" applyBorder="1" applyAlignment="1"/>
    <xf numFmtId="0" fontId="10" fillId="0" borderId="37" xfId="5" applyFont="1" applyBorder="1" applyAlignment="1">
      <alignment horizontal="center"/>
    </xf>
    <xf numFmtId="164" fontId="27" fillId="7" borderId="15" xfId="7" applyFont="1" applyFill="1" applyBorder="1" applyAlignment="1">
      <alignment horizontal="center"/>
    </xf>
    <xf numFmtId="0" fontId="14" fillId="7" borderId="5" xfId="2" applyFont="1" applyFill="1" applyBorder="1" applyAlignment="1"/>
    <xf numFmtId="0" fontId="10" fillId="7" borderId="23" xfId="5" applyFont="1" applyFill="1" applyBorder="1" applyAlignment="1">
      <alignment horizontal="center"/>
    </xf>
    <xf numFmtId="0" fontId="11" fillId="7" borderId="5" xfId="5" applyFont="1" applyFill="1" applyBorder="1"/>
    <xf numFmtId="0" fontId="14" fillId="6" borderId="19" xfId="2" applyFont="1" applyFill="1" applyBorder="1" applyAlignment="1">
      <alignment wrapText="1"/>
    </xf>
    <xf numFmtId="0" fontId="14" fillId="7" borderId="5" xfId="2" applyFont="1" applyFill="1" applyBorder="1" applyAlignment="1">
      <alignment wrapText="1"/>
    </xf>
    <xf numFmtId="164" fontId="27" fillId="7" borderId="16" xfId="5" applyNumberFormat="1" applyFont="1" applyFill="1" applyBorder="1" applyAlignment="1">
      <alignment horizontal="center"/>
    </xf>
    <xf numFmtId="164" fontId="27" fillId="7" borderId="15" xfId="5" applyNumberFormat="1" applyFont="1" applyFill="1" applyBorder="1" applyAlignment="1">
      <alignment horizontal="center"/>
    </xf>
    <xf numFmtId="164" fontId="27" fillId="0" borderId="14" xfId="5" applyNumberFormat="1" applyFont="1" applyFill="1" applyBorder="1" applyAlignment="1">
      <alignment horizontal="center"/>
    </xf>
    <xf numFmtId="0" fontId="11" fillId="7" borderId="3" xfId="5" applyFont="1" applyFill="1" applyBorder="1" applyAlignment="1">
      <alignment horizontal="left"/>
    </xf>
    <xf numFmtId="0" fontId="15" fillId="7" borderId="3" xfId="4" applyFont="1" applyFill="1" applyBorder="1" applyAlignment="1"/>
    <xf numFmtId="0" fontId="11" fillId="6" borderId="4" xfId="5" applyFont="1" applyFill="1" applyBorder="1" applyAlignment="1">
      <alignment horizontal="left"/>
    </xf>
    <xf numFmtId="0" fontId="15" fillId="6" borderId="4" xfId="4" applyFont="1" applyFill="1" applyBorder="1" applyAlignment="1"/>
    <xf numFmtId="0" fontId="27" fillId="7" borderId="16" xfId="0" applyFont="1" applyFill="1" applyBorder="1" applyAlignment="1">
      <alignment horizontal="center"/>
    </xf>
    <xf numFmtId="0" fontId="15" fillId="7" borderId="3" xfId="5" applyFont="1" applyFill="1" applyBorder="1" applyAlignment="1">
      <alignment horizontal="left" wrapText="1"/>
    </xf>
    <xf numFmtId="164" fontId="27" fillId="0" borderId="14" xfId="5" applyNumberFormat="1" applyFont="1" applyBorder="1" applyAlignment="1">
      <alignment horizontal="center"/>
    </xf>
    <xf numFmtId="0" fontId="15" fillId="6" borderId="4" xfId="5" applyFont="1" applyFill="1" applyBorder="1" applyAlignment="1">
      <alignment horizontal="left" wrapText="1"/>
    </xf>
    <xf numFmtId="0" fontId="16" fillId="6" borderId="4" xfId="2" applyFont="1" applyFill="1" applyBorder="1" applyAlignment="1"/>
    <xf numFmtId="0" fontId="14" fillId="7" borderId="3" xfId="4" applyFont="1" applyFill="1" applyBorder="1" applyAlignment="1"/>
    <xf numFmtId="164" fontId="27" fillId="7" borderId="17" xfId="7" applyFont="1" applyFill="1" applyBorder="1" applyAlignment="1">
      <alignment horizontal="center"/>
    </xf>
    <xf numFmtId="0" fontId="11" fillId="7" borderId="6" xfId="5" applyFont="1" applyFill="1" applyBorder="1"/>
    <xf numFmtId="0" fontId="10" fillId="7" borderId="11" xfId="5" applyFont="1" applyFill="1" applyBorder="1" applyAlignment="1">
      <alignment horizontal="center"/>
    </xf>
    <xf numFmtId="0" fontId="14" fillId="6" borderId="4" xfId="4" applyFont="1" applyFill="1" applyBorder="1" applyAlignment="1"/>
    <xf numFmtId="0" fontId="14" fillId="7" borderId="5" xfId="5" applyFont="1" applyFill="1" applyBorder="1"/>
    <xf numFmtId="0" fontId="14" fillId="7" borderId="6" xfId="2" applyFont="1" applyFill="1" applyBorder="1" applyAlignment="1"/>
    <xf numFmtId="0" fontId="10" fillId="0" borderId="13" xfId="5" applyFont="1" applyBorder="1" applyAlignment="1">
      <alignment horizontal="center"/>
    </xf>
    <xf numFmtId="0" fontId="27" fillId="0" borderId="36" xfId="2" applyFont="1" applyFill="1" applyBorder="1" applyAlignment="1">
      <alignment horizontal="center" vertical="center"/>
    </xf>
    <xf numFmtId="0" fontId="11" fillId="6" borderId="19" xfId="5" applyFont="1" applyFill="1" applyBorder="1" applyAlignment="1">
      <alignment horizontal="left"/>
    </xf>
    <xf numFmtId="0" fontId="10" fillId="0" borderId="37" xfId="3" applyFont="1" applyFill="1" applyBorder="1" applyAlignment="1">
      <alignment horizontal="center" vertical="center"/>
    </xf>
    <xf numFmtId="0" fontId="27" fillId="7" borderId="15" xfId="2" applyFont="1" applyFill="1" applyBorder="1" applyAlignment="1">
      <alignment horizontal="center" vertical="center"/>
    </xf>
    <xf numFmtId="0" fontId="11" fillId="7" borderId="5" xfId="5" applyFont="1" applyFill="1" applyBorder="1" applyAlignment="1">
      <alignment horizontal="left"/>
    </xf>
    <xf numFmtId="0" fontId="10" fillId="7" borderId="23" xfId="2" applyFont="1" applyFill="1" applyBorder="1" applyAlignment="1">
      <alignment horizontal="center" vertical="center"/>
    </xf>
    <xf numFmtId="0" fontId="14" fillId="7" borderId="6" xfId="2" applyFont="1" applyFill="1" applyBorder="1" applyAlignment="1">
      <alignment horizontal="left"/>
    </xf>
    <xf numFmtId="0" fontId="14" fillId="6" borderId="4" xfId="2" applyFont="1" applyFill="1" applyBorder="1" applyAlignment="1">
      <alignment horizontal="left"/>
    </xf>
    <xf numFmtId="0" fontId="14" fillId="7" borderId="6" xfId="5" applyFont="1" applyFill="1" applyBorder="1" applyAlignment="1">
      <alignment wrapText="1"/>
    </xf>
    <xf numFmtId="0" fontId="14" fillId="7" borderId="4" xfId="5" applyFont="1" applyFill="1" applyBorder="1"/>
    <xf numFmtId="0" fontId="27" fillId="7" borderId="17" xfId="0" applyFont="1" applyFill="1" applyBorder="1" applyAlignment="1">
      <alignment horizontal="center"/>
    </xf>
    <xf numFmtId="1" fontId="10" fillId="7" borderId="11" xfId="7" applyNumberFormat="1" applyFont="1" applyFill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27" fillId="0" borderId="14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7" borderId="13" xfId="5" applyFont="1" applyFill="1" applyBorder="1" applyAlignment="1">
      <alignment horizontal="center"/>
    </xf>
    <xf numFmtId="0" fontId="14" fillId="7" borderId="4" xfId="2" applyFont="1" applyFill="1" applyBorder="1" applyAlignment="1">
      <alignment wrapText="1"/>
    </xf>
    <xf numFmtId="0" fontId="14" fillId="7" borderId="5" xfId="4" applyFont="1" applyFill="1" applyBorder="1" applyAlignment="1">
      <alignment horizontal="left"/>
    </xf>
    <xf numFmtId="164" fontId="27" fillId="7" borderId="33" xfId="7" applyFont="1" applyFill="1" applyBorder="1" applyAlignment="1">
      <alignment horizontal="center"/>
    </xf>
    <xf numFmtId="0" fontId="14" fillId="7" borderId="34" xfId="2" applyFont="1" applyFill="1" applyBorder="1" applyAlignment="1">
      <alignment horizontal="left"/>
    </xf>
    <xf numFmtId="0" fontId="10" fillId="7" borderId="1" xfId="5" applyFont="1" applyFill="1" applyBorder="1" applyAlignment="1">
      <alignment horizontal="center"/>
    </xf>
    <xf numFmtId="0" fontId="17" fillId="7" borderId="6" xfId="4" applyFont="1" applyFill="1" applyBorder="1" applyAlignment="1"/>
    <xf numFmtId="0" fontId="17" fillId="6" borderId="4" xfId="4" applyFont="1" applyFill="1" applyBorder="1" applyAlignment="1"/>
    <xf numFmtId="0" fontId="11" fillId="7" borderId="6" xfId="5" applyFont="1" applyFill="1" applyBorder="1" applyAlignment="1">
      <alignment horizontal="left"/>
    </xf>
    <xf numFmtId="0" fontId="14" fillId="6" borderId="19" xfId="4" applyFont="1" applyFill="1" applyBorder="1" applyAlignment="1"/>
    <xf numFmtId="0" fontId="14" fillId="7" borderId="6" xfId="4" applyFont="1" applyFill="1" applyBorder="1" applyAlignment="1"/>
    <xf numFmtId="164" fontId="24" fillId="0" borderId="36" xfId="7" applyFont="1" applyBorder="1" applyAlignment="1">
      <alignment horizontal="center"/>
    </xf>
    <xf numFmtId="0" fontId="16" fillId="6" borderId="19" xfId="5" applyFont="1" applyFill="1" applyBorder="1" applyAlignment="1"/>
    <xf numFmtId="1" fontId="24" fillId="0" borderId="38" xfId="5" applyNumberFormat="1" applyFont="1" applyBorder="1" applyAlignment="1">
      <alignment horizontal="center"/>
    </xf>
    <xf numFmtId="1" fontId="24" fillId="8" borderId="22" xfId="5" applyNumberFormat="1" applyFont="1" applyFill="1" applyBorder="1" applyAlignment="1">
      <alignment horizontal="center"/>
    </xf>
    <xf numFmtId="0" fontId="16" fillId="6" borderId="4" xfId="5" applyFont="1" applyFill="1" applyBorder="1" applyAlignment="1"/>
    <xf numFmtId="0" fontId="16" fillId="6" borderId="19" xfId="2" applyFont="1" applyFill="1" applyBorder="1" applyAlignment="1"/>
    <xf numFmtId="1" fontId="24" fillId="0" borderId="18" xfId="5" applyNumberFormat="1" applyFont="1" applyFill="1" applyBorder="1" applyAlignment="1">
      <alignment horizontal="center"/>
    </xf>
    <xf numFmtId="0" fontId="30" fillId="6" borderId="19" xfId="5" applyFont="1" applyFill="1" applyBorder="1"/>
    <xf numFmtId="0" fontId="30" fillId="8" borderId="6" xfId="5" applyFont="1" applyFill="1" applyBorder="1"/>
    <xf numFmtId="0" fontId="30" fillId="6" borderId="4" xfId="5" applyFont="1" applyFill="1" applyBorder="1"/>
    <xf numFmtId="164" fontId="24" fillId="8" borderId="33" xfId="7" applyFont="1" applyFill="1" applyBorder="1" applyAlignment="1">
      <alignment horizontal="center"/>
    </xf>
    <xf numFmtId="0" fontId="16" fillId="8" borderId="34" xfId="2" applyFont="1" applyFill="1" applyBorder="1" applyAlignment="1"/>
    <xf numFmtId="1" fontId="24" fillId="8" borderId="39" xfId="5" applyNumberFormat="1" applyFont="1" applyFill="1" applyBorder="1" applyAlignment="1">
      <alignment horizontal="center"/>
    </xf>
    <xf numFmtId="1" fontId="11" fillId="7" borderId="40" xfId="3" applyNumberFormat="1" applyFont="1" applyFill="1" applyBorder="1" applyAlignment="1">
      <alignment horizontal="center" vertical="center" wrapText="1"/>
    </xf>
    <xf numFmtId="1" fontId="11" fillId="7" borderId="8" xfId="3" applyNumberFormat="1" applyFont="1" applyFill="1" applyBorder="1" applyAlignment="1">
      <alignment horizontal="center" vertical="center" wrapText="1"/>
    </xf>
    <xf numFmtId="1" fontId="10" fillId="6" borderId="41" xfId="3" applyNumberFormat="1" applyFont="1" applyFill="1" applyBorder="1" applyAlignment="1">
      <alignment horizontal="center"/>
    </xf>
    <xf numFmtId="1" fontId="10" fillId="6" borderId="42" xfId="3" applyNumberFormat="1" applyFont="1" applyFill="1" applyBorder="1" applyAlignment="1">
      <alignment horizontal="center"/>
    </xf>
    <xf numFmtId="1" fontId="11" fillId="8" borderId="8" xfId="3" applyNumberFormat="1" applyFont="1" applyFill="1" applyBorder="1" applyAlignment="1">
      <alignment horizontal="center" vertical="center" wrapText="1"/>
    </xf>
    <xf numFmtId="169" fontId="8" fillId="0" borderId="12" xfId="3" applyNumberFormat="1" applyFont="1" applyBorder="1" applyAlignment="1">
      <alignment horizontal="center"/>
    </xf>
    <xf numFmtId="168" fontId="8" fillId="0" borderId="12" xfId="3" applyNumberFormat="1" applyFont="1" applyBorder="1" applyAlignment="1">
      <alignment horizontal="center"/>
    </xf>
    <xf numFmtId="168" fontId="8" fillId="0" borderId="12" xfId="3" applyNumberFormat="1" applyFont="1" applyFill="1" applyBorder="1" applyAlignment="1">
      <alignment horizontal="center"/>
    </xf>
    <xf numFmtId="168" fontId="8" fillId="0" borderId="12" xfId="3" applyNumberFormat="1" applyFont="1" applyBorder="1" applyAlignment="1">
      <alignment horizontal="center" vertical="center"/>
    </xf>
    <xf numFmtId="1" fontId="11" fillId="8" borderId="12" xfId="3" applyNumberFormat="1" applyFont="1" applyFill="1" applyBorder="1" applyAlignment="1">
      <alignment horizontal="center" vertical="center" wrapText="1"/>
    </xf>
    <xf numFmtId="2" fontId="11" fillId="8" borderId="13" xfId="3" applyNumberFormat="1" applyFont="1" applyFill="1" applyBorder="1" applyAlignment="1">
      <alignment horizontal="center" vertical="center" wrapText="1"/>
    </xf>
    <xf numFmtId="167" fontId="8" fillId="0" borderId="12" xfId="3" applyNumberFormat="1" applyFont="1" applyBorder="1" applyAlignment="1">
      <alignment horizontal="center"/>
    </xf>
    <xf numFmtId="168" fontId="8" fillId="0" borderId="14" xfId="3" applyNumberFormat="1" applyFont="1" applyBorder="1" applyAlignment="1">
      <alignment horizontal="center"/>
    </xf>
    <xf numFmtId="1" fontId="11" fillId="3" borderId="16" xfId="3" applyNumberFormat="1" applyFont="1" applyFill="1" applyBorder="1" applyAlignment="1">
      <alignment horizontal="center" vertical="center" wrapText="1"/>
    </xf>
    <xf numFmtId="1" fontId="11" fillId="3" borderId="15" xfId="3" applyNumberFormat="1" applyFont="1" applyFill="1" applyBorder="1" applyAlignment="1">
      <alignment horizontal="center" vertical="center" wrapText="1"/>
    </xf>
    <xf numFmtId="2" fontId="11" fillId="3" borderId="25" xfId="3" applyNumberFormat="1" applyFont="1" applyFill="1" applyBorder="1" applyAlignment="1">
      <alignment horizontal="center" vertical="center" wrapText="1"/>
    </xf>
    <xf numFmtId="2" fontId="11" fillId="3" borderId="20" xfId="3" applyNumberFormat="1" applyFont="1" applyFill="1" applyBorder="1" applyAlignment="1">
      <alignment horizontal="center" vertical="center" wrapText="1"/>
    </xf>
    <xf numFmtId="2" fontId="8" fillId="0" borderId="26" xfId="3" applyNumberFormat="1" applyFont="1" applyBorder="1" applyAlignment="1">
      <alignment horizontal="center"/>
    </xf>
    <xf numFmtId="2" fontId="11" fillId="8" borderId="26" xfId="3" applyNumberFormat="1" applyFont="1" applyFill="1" applyBorder="1" applyAlignment="1">
      <alignment horizontal="center" vertical="center" wrapText="1"/>
    </xf>
    <xf numFmtId="2" fontId="8" fillId="0" borderId="27" xfId="3" applyNumberFormat="1" applyFont="1" applyBorder="1" applyAlignment="1">
      <alignment horizontal="center"/>
    </xf>
    <xf numFmtId="166" fontId="11" fillId="3" borderId="28" xfId="3" applyNumberFormat="1" applyFont="1" applyFill="1" applyBorder="1" applyAlignment="1">
      <alignment horizontal="center" vertical="center" wrapText="1"/>
    </xf>
    <xf numFmtId="166" fontId="11" fillId="3" borderId="24" xfId="3" applyNumberFormat="1" applyFont="1" applyFill="1" applyBorder="1" applyAlignment="1">
      <alignment horizontal="center" vertical="center" wrapText="1"/>
    </xf>
    <xf numFmtId="165" fontId="8" fillId="0" borderId="9" xfId="3" applyNumberFormat="1" applyFont="1" applyBorder="1" applyAlignment="1">
      <alignment horizontal="center"/>
    </xf>
    <xf numFmtId="165" fontId="7" fillId="0" borderId="9" xfId="3" applyNumberFormat="1" applyFont="1" applyBorder="1" applyAlignment="1">
      <alignment horizontal="center" vertical="center"/>
    </xf>
    <xf numFmtId="165" fontId="7" fillId="0" borderId="9" xfId="3" applyNumberFormat="1" applyFont="1" applyBorder="1" applyAlignment="1">
      <alignment horizontal="center"/>
    </xf>
    <xf numFmtId="166" fontId="11" fillId="8" borderId="9" xfId="3" applyNumberFormat="1" applyFont="1" applyFill="1" applyBorder="1" applyAlignment="1">
      <alignment horizontal="center" vertical="center" wrapText="1"/>
    </xf>
    <xf numFmtId="165" fontId="8" fillId="0" borderId="29" xfId="3" applyNumberFormat="1" applyFont="1" applyBorder="1" applyAlignment="1">
      <alignment horizontal="center"/>
    </xf>
    <xf numFmtId="0" fontId="11" fillId="3" borderId="15" xfId="3" applyFont="1" applyFill="1" applyBorder="1" applyAlignment="1">
      <alignment horizontal="center" vertical="center" wrapText="1"/>
    </xf>
    <xf numFmtId="0" fontId="11" fillId="3" borderId="23" xfId="3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  <xf numFmtId="0" fontId="11" fillId="3" borderId="22" xfId="3" applyFont="1" applyFill="1" applyBorder="1" applyAlignment="1">
      <alignment horizontal="center" vertical="center" wrapText="1"/>
    </xf>
    <xf numFmtId="165" fontId="8" fillId="0" borderId="12" xfId="3" applyNumberFormat="1" applyFont="1" applyFill="1" applyBorder="1" applyAlignment="1">
      <alignment horizontal="center"/>
    </xf>
    <xf numFmtId="165" fontId="8" fillId="0" borderId="12" xfId="3" applyNumberFormat="1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/>
    </xf>
    <xf numFmtId="0" fontId="11" fillId="8" borderId="12" xfId="3" applyFont="1" applyFill="1" applyBorder="1" applyAlignment="1">
      <alignment horizontal="center" vertical="center" wrapText="1"/>
    </xf>
    <xf numFmtId="0" fontId="11" fillId="8" borderId="13" xfId="3" applyFont="1" applyFill="1" applyBorder="1" applyAlignment="1">
      <alignment horizontal="center" vertical="center" wrapText="1"/>
    </xf>
    <xf numFmtId="165" fontId="8" fillId="0" borderId="14" xfId="3" applyNumberFormat="1" applyFont="1" applyFill="1" applyBorder="1" applyAlignment="1">
      <alignment horizontal="center"/>
    </xf>
    <xf numFmtId="164" fontId="27" fillId="0" borderId="43" xfId="7" applyFont="1" applyBorder="1" applyAlignment="1">
      <alignment horizontal="center"/>
    </xf>
    <xf numFmtId="0" fontId="10" fillId="0" borderId="44" xfId="5" applyFont="1" applyBorder="1" applyAlignment="1">
      <alignment horizontal="center"/>
    </xf>
    <xf numFmtId="164" fontId="27" fillId="7" borderId="43" xfId="7" applyFont="1" applyFill="1" applyBorder="1" applyAlignment="1">
      <alignment horizontal="center"/>
    </xf>
    <xf numFmtId="0" fontId="10" fillId="7" borderId="44" xfId="5" applyFont="1" applyFill="1" applyBorder="1" applyAlignment="1">
      <alignment horizontal="center"/>
    </xf>
    <xf numFmtId="0" fontId="15" fillId="7" borderId="5" xfId="5" applyFont="1" applyFill="1" applyBorder="1" applyAlignment="1">
      <alignment horizontal="left" wrapText="1"/>
    </xf>
    <xf numFmtId="164" fontId="27" fillId="7" borderId="17" xfId="5" applyNumberFormat="1" applyFont="1" applyFill="1" applyBorder="1" applyAlignment="1">
      <alignment horizontal="center"/>
    </xf>
    <xf numFmtId="0" fontId="15" fillId="7" borderId="6" xfId="5" applyFont="1" applyFill="1" applyBorder="1" applyAlignment="1">
      <alignment horizontal="left" wrapText="1"/>
    </xf>
    <xf numFmtId="164" fontId="27" fillId="6" borderId="14" xfId="5" applyNumberFormat="1" applyFont="1" applyFill="1" applyBorder="1" applyAlignment="1">
      <alignment horizontal="center"/>
    </xf>
    <xf numFmtId="0" fontId="10" fillId="6" borderId="18" xfId="5" applyFont="1" applyFill="1" applyBorder="1" applyAlignment="1">
      <alignment horizontal="center"/>
    </xf>
    <xf numFmtId="164" fontId="27" fillId="6" borderId="36" xfId="5" applyNumberFormat="1" applyFont="1" applyFill="1" applyBorder="1" applyAlignment="1">
      <alignment horizontal="center"/>
    </xf>
    <xf numFmtId="0" fontId="15" fillId="6" borderId="19" xfId="5" applyFont="1" applyFill="1" applyBorder="1" applyAlignment="1">
      <alignment horizontal="left" wrapText="1"/>
    </xf>
    <xf numFmtId="0" fontId="10" fillId="6" borderId="38" xfId="5" applyFont="1" applyFill="1" applyBorder="1" applyAlignment="1">
      <alignment horizontal="center"/>
    </xf>
    <xf numFmtId="0" fontId="10" fillId="0" borderId="13" xfId="5" applyFont="1" applyFill="1" applyBorder="1" applyAlignment="1">
      <alignment horizontal="center"/>
    </xf>
    <xf numFmtId="164" fontId="24" fillId="0" borderId="33" xfId="7" applyFont="1" applyBorder="1" applyAlignment="1">
      <alignment horizontal="center"/>
    </xf>
    <xf numFmtId="0" fontId="16" fillId="6" borderId="34" xfId="2" applyFont="1" applyFill="1" applyBorder="1" applyAlignment="1"/>
    <xf numFmtId="1" fontId="24" fillId="0" borderId="39" xfId="5" applyNumberFormat="1" applyFont="1" applyBorder="1" applyAlignment="1">
      <alignment horizontal="center"/>
    </xf>
    <xf numFmtId="164" fontId="24" fillId="8" borderId="43" xfId="7" applyFont="1" applyFill="1" applyBorder="1" applyAlignment="1">
      <alignment horizontal="center"/>
    </xf>
    <xf numFmtId="0" fontId="16" fillId="8" borderId="45" xfId="2" applyFont="1" applyFill="1" applyBorder="1" applyAlignment="1"/>
    <xf numFmtId="1" fontId="24" fillId="8" borderId="44" xfId="5" applyNumberFormat="1" applyFont="1" applyFill="1" applyBorder="1" applyAlignment="1">
      <alignment horizontal="center"/>
    </xf>
    <xf numFmtId="164" fontId="24" fillId="8" borderId="15" xfId="7" applyFont="1" applyFill="1" applyBorder="1" applyAlignment="1">
      <alignment horizontal="center"/>
    </xf>
    <xf numFmtId="0" fontId="16" fillId="8" borderId="5" xfId="2" applyFont="1" applyFill="1" applyBorder="1" applyAlignment="1"/>
    <xf numFmtId="1" fontId="24" fillId="8" borderId="23" xfId="5" applyNumberFormat="1" applyFont="1" applyFill="1" applyBorder="1" applyAlignment="1">
      <alignment horizontal="center"/>
    </xf>
    <xf numFmtId="0" fontId="30" fillId="6" borderId="34" xfId="5" applyFont="1" applyFill="1" applyBorder="1"/>
    <xf numFmtId="164" fontId="24" fillId="0" borderId="43" xfId="7" applyFont="1" applyBorder="1" applyAlignment="1">
      <alignment horizontal="center"/>
    </xf>
    <xf numFmtId="0" fontId="30" fillId="6" borderId="45" xfId="5" applyFont="1" applyFill="1" applyBorder="1"/>
    <xf numFmtId="1" fontId="24" fillId="0" borderId="44" xfId="5" applyNumberFormat="1" applyFont="1" applyBorder="1" applyAlignment="1">
      <alignment horizontal="center"/>
    </xf>
    <xf numFmtId="2" fontId="23" fillId="3" borderId="0" xfId="3" applyNumberFormat="1" applyFont="1" applyFill="1" applyBorder="1" applyAlignment="1">
      <alignment horizontal="center" vertical="center"/>
    </xf>
    <xf numFmtId="2" fontId="8" fillId="0" borderId="13" xfId="3" applyNumberFormat="1" applyFont="1" applyBorder="1" applyAlignment="1">
      <alignment horizontal="center"/>
    </xf>
    <xf numFmtId="2" fontId="8" fillId="0" borderId="18" xfId="3" applyNumberFormat="1" applyFont="1" applyBorder="1" applyAlignment="1">
      <alignment horizontal="center"/>
    </xf>
    <xf numFmtId="2" fontId="8" fillId="0" borderId="2" xfId="3" applyNumberFormat="1" applyFont="1" applyBorder="1" applyAlignment="1">
      <alignment horizontal="center"/>
    </xf>
    <xf numFmtId="2" fontId="11" fillId="8" borderId="2" xfId="3" applyNumberFormat="1" applyFont="1" applyFill="1" applyBorder="1" applyAlignment="1">
      <alignment horizontal="center" vertical="center" wrapText="1"/>
    </xf>
    <xf numFmtId="2" fontId="23" fillId="0" borderId="46" xfId="3" applyNumberFormat="1" applyFont="1" applyFill="1" applyBorder="1" applyAlignment="1">
      <alignment horizontal="center" vertical="center"/>
    </xf>
    <xf numFmtId="2" fontId="8" fillId="0" borderId="12" xfId="3" applyNumberFormat="1" applyFont="1" applyBorder="1" applyAlignment="1">
      <alignment horizontal="center"/>
    </xf>
    <xf numFmtId="2" fontId="11" fillId="8" borderId="12" xfId="3" applyNumberFormat="1" applyFont="1" applyFill="1" applyBorder="1" applyAlignment="1">
      <alignment horizontal="center" vertical="center" wrapText="1"/>
    </xf>
    <xf numFmtId="2" fontId="8" fillId="0" borderId="14" xfId="3" applyNumberFormat="1" applyFont="1" applyBorder="1" applyAlignment="1">
      <alignment horizontal="center"/>
    </xf>
    <xf numFmtId="2" fontId="8" fillId="0" borderId="4" xfId="3" applyNumberFormat="1" applyFont="1" applyBorder="1" applyAlignment="1">
      <alignment horizontal="center"/>
    </xf>
    <xf numFmtId="2" fontId="11" fillId="3" borderId="16" xfId="3" applyNumberFormat="1" applyFont="1" applyFill="1" applyBorder="1" applyAlignment="1">
      <alignment horizontal="center" vertical="center" wrapText="1"/>
    </xf>
    <xf numFmtId="2" fontId="11" fillId="3" borderId="3" xfId="3" applyNumberFormat="1" applyFont="1" applyFill="1" applyBorder="1" applyAlignment="1">
      <alignment horizontal="center" vertical="center" wrapText="1"/>
    </xf>
    <xf numFmtId="2" fontId="11" fillId="3" borderId="15" xfId="3" applyNumberFormat="1" applyFont="1" applyFill="1" applyBorder="1" applyAlignment="1">
      <alignment horizontal="center" vertical="center" wrapText="1"/>
    </xf>
    <xf numFmtId="2" fontId="11" fillId="3" borderId="5" xfId="3" applyNumberFormat="1" applyFont="1" applyFill="1" applyBorder="1" applyAlignment="1">
      <alignment horizontal="center" vertical="center" wrapText="1"/>
    </xf>
    <xf numFmtId="2" fontId="32" fillId="0" borderId="12" xfId="3" applyNumberFormat="1" applyFont="1" applyBorder="1" applyAlignment="1">
      <alignment horizontal="center"/>
    </xf>
    <xf numFmtId="2" fontId="32" fillId="0" borderId="2" xfId="3" applyNumberFormat="1" applyFont="1" applyBorder="1" applyAlignment="1">
      <alignment horizontal="center"/>
    </xf>
    <xf numFmtId="2" fontId="32" fillId="0" borderId="13" xfId="3" applyNumberFormat="1" applyFont="1" applyBorder="1" applyAlignment="1">
      <alignment horizontal="center"/>
    </xf>
    <xf numFmtId="164" fontId="27" fillId="7" borderId="16" xfId="7" applyFont="1" applyFill="1" applyBorder="1" applyAlignment="1">
      <alignment horizontal="center" vertical="center" wrapText="1"/>
    </xf>
    <xf numFmtId="164" fontId="27" fillId="0" borderId="12" xfId="7" applyFont="1" applyBorder="1" applyAlignment="1">
      <alignment horizontal="center" vertical="center" wrapText="1"/>
    </xf>
    <xf numFmtId="1" fontId="10" fillId="4" borderId="49" xfId="3" applyNumberFormat="1" applyFont="1" applyFill="1" applyBorder="1" applyAlignment="1">
      <alignment horizontal="center"/>
    </xf>
    <xf numFmtId="164" fontId="27" fillId="0" borderId="2" xfId="7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14" fillId="6" borderId="2" xfId="2" applyFont="1" applyFill="1" applyBorder="1" applyAlignment="1">
      <alignment vertical="center"/>
    </xf>
    <xf numFmtId="0" fontId="10" fillId="0" borderId="26" xfId="5" applyFont="1" applyBorder="1" applyAlignment="1">
      <alignment horizontal="center" vertical="center"/>
    </xf>
    <xf numFmtId="164" fontId="27" fillId="0" borderId="14" xfId="7" applyFont="1" applyBorder="1" applyAlignment="1">
      <alignment horizontal="center" vertical="center" wrapText="1"/>
    </xf>
    <xf numFmtId="0" fontId="14" fillId="6" borderId="4" xfId="2" applyFont="1" applyFill="1" applyBorder="1" applyAlignment="1">
      <alignment vertical="center"/>
    </xf>
    <xf numFmtId="0" fontId="10" fillId="0" borderId="18" xfId="5" applyFont="1" applyBorder="1" applyAlignment="1">
      <alignment horizontal="center" vertical="center"/>
    </xf>
    <xf numFmtId="164" fontId="27" fillId="0" borderId="2" xfId="7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0" fillId="0" borderId="27" xfId="5" applyFont="1" applyBorder="1" applyAlignment="1">
      <alignment horizontal="center" vertical="center"/>
    </xf>
    <xf numFmtId="0" fontId="34" fillId="0" borderId="0" xfId="3" applyFont="1" applyAlignment="1">
      <alignment horizontal="center" wrapText="1"/>
    </xf>
    <xf numFmtId="0" fontId="35" fillId="0" borderId="0" xfId="5" applyFont="1" applyBorder="1" applyAlignment="1"/>
    <xf numFmtId="0" fontId="34" fillId="0" borderId="0" xfId="3" applyFont="1"/>
    <xf numFmtId="164" fontId="27" fillId="7" borderId="12" xfId="7" applyFont="1" applyFill="1" applyBorder="1" applyAlignment="1">
      <alignment horizontal="center" vertical="center" wrapText="1"/>
    </xf>
    <xf numFmtId="170" fontId="36" fillId="7" borderId="2" xfId="7" applyNumberFormat="1" applyFont="1" applyFill="1" applyBorder="1" applyAlignment="1">
      <alignment horizontal="center"/>
    </xf>
    <xf numFmtId="164" fontId="36" fillId="0" borderId="2" xfId="7" applyFont="1" applyBorder="1" applyAlignment="1">
      <alignment horizontal="center"/>
    </xf>
    <xf numFmtId="16" fontId="10" fillId="7" borderId="11" xfId="5" applyNumberFormat="1" applyFont="1" applyFill="1" applyBorder="1" applyAlignment="1">
      <alignment horizontal="center"/>
    </xf>
    <xf numFmtId="164" fontId="27" fillId="7" borderId="17" xfId="5" applyNumberFormat="1" applyFont="1" applyFill="1" applyBorder="1" applyAlignment="1">
      <alignment horizontal="center" vertical="center"/>
    </xf>
    <xf numFmtId="0" fontId="15" fillId="7" borderId="6" xfId="5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/>
    </xf>
    <xf numFmtId="0" fontId="16" fillId="7" borderId="2" xfId="2" applyFont="1" applyFill="1" applyBorder="1" applyAlignment="1"/>
    <xf numFmtId="0" fontId="27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8" fillId="7" borderId="2" xfId="5" applyFont="1" applyFill="1" applyBorder="1" applyAlignment="1">
      <alignment horizontal="center"/>
    </xf>
    <xf numFmtId="0" fontId="38" fillId="0" borderId="2" xfId="5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3" fontId="39" fillId="0" borderId="2" xfId="0" applyNumberFormat="1" applyFont="1" applyBorder="1" applyAlignment="1">
      <alignment horizontal="center"/>
    </xf>
    <xf numFmtId="0" fontId="39" fillId="7" borderId="2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/>
    </xf>
    <xf numFmtId="164" fontId="36" fillId="7" borderId="2" xfId="7" applyFont="1" applyFill="1" applyBorder="1" applyAlignment="1">
      <alignment horizontal="center" vertical="center"/>
    </xf>
    <xf numFmtId="0" fontId="27" fillId="7" borderId="37" xfId="5" applyFont="1" applyFill="1" applyBorder="1" applyAlignment="1">
      <alignment vertical="center"/>
    </xf>
    <xf numFmtId="0" fontId="27" fillId="7" borderId="2" xfId="5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vertical="center"/>
    </xf>
    <xf numFmtId="164" fontId="14" fillId="0" borderId="0" xfId="5" applyNumberFormat="1" applyFont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29" fillId="8" borderId="15" xfId="2" applyFont="1" applyFill="1" applyBorder="1" applyAlignment="1">
      <alignment horizontal="center" vertical="center" wrapText="1"/>
    </xf>
    <xf numFmtId="0" fontId="29" fillId="8" borderId="5" xfId="2" applyFont="1" applyFill="1" applyBorder="1" applyAlignment="1">
      <alignment horizontal="center" vertical="center" wrapText="1"/>
    </xf>
    <xf numFmtId="0" fontId="29" fillId="8" borderId="23" xfId="2" applyFont="1" applyFill="1" applyBorder="1" applyAlignment="1">
      <alignment horizontal="center" vertical="center" wrapText="1"/>
    </xf>
    <xf numFmtId="0" fontId="28" fillId="3" borderId="15" xfId="2" applyFont="1" applyFill="1" applyBorder="1" applyAlignment="1">
      <alignment horizontal="center" vertical="center" wrapText="1"/>
    </xf>
    <xf numFmtId="0" fontId="28" fillId="3" borderId="5" xfId="2" applyFont="1" applyFill="1" applyBorder="1" applyAlignment="1">
      <alignment horizontal="center" vertical="center" wrapText="1"/>
    </xf>
    <xf numFmtId="0" fontId="28" fillId="3" borderId="23" xfId="2" applyFont="1" applyFill="1" applyBorder="1" applyAlignment="1">
      <alignment horizontal="center" vertical="center" wrapText="1"/>
    </xf>
    <xf numFmtId="2" fontId="23" fillId="0" borderId="47" xfId="3" applyNumberFormat="1" applyFont="1" applyFill="1" applyBorder="1" applyAlignment="1">
      <alignment horizontal="center" vertical="center"/>
    </xf>
    <xf numFmtId="2" fontId="23" fillId="0" borderId="40" xfId="3" applyNumberFormat="1" applyFont="1" applyFill="1" applyBorder="1" applyAlignment="1">
      <alignment horizontal="center" vertical="center"/>
    </xf>
    <xf numFmtId="2" fontId="23" fillId="0" borderId="48" xfId="3" applyNumberFormat="1" applyFont="1" applyFill="1" applyBorder="1" applyAlignment="1">
      <alignment horizontal="center" vertical="center"/>
    </xf>
    <xf numFmtId="0" fontId="28" fillId="3" borderId="25" xfId="2" applyFont="1" applyFill="1" applyBorder="1" applyAlignment="1">
      <alignment horizontal="center" vertical="center" wrapText="1"/>
    </xf>
  </cellXfs>
  <cellStyles count="8">
    <cellStyle name="normální_cz-fax cen od 1.8.1997" xfId="1"/>
    <cellStyle name="normální_DM_FAX" xfId="2"/>
    <cellStyle name="normální_GB faxový ceník 1.4.97 (2) " xfId="3"/>
    <cellStyle name="normální_ruský faxový ceník 1.4.1997" xfId="4"/>
    <cellStyle name="písmo DEM ceník" xfId="5"/>
    <cellStyle name="Обычный" xfId="0" builtinId="0"/>
    <cellStyle name="Стиль 1" xfId="6"/>
    <cellStyle name="Финансовый" xfId="7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875"/>
  <sheetViews>
    <sheetView tabSelected="1" zoomScale="75" workbookViewId="0">
      <pane xSplit="3" ySplit="4" topLeftCell="D5" activePane="bottomRight" state="frozenSplit"/>
      <selection pane="topRight" activeCell="C1" sqref="C1"/>
      <selection pane="bottomLeft" activeCell="A6" sqref="A6"/>
      <selection pane="bottomRight" activeCell="B4" sqref="B4"/>
    </sheetView>
  </sheetViews>
  <sheetFormatPr defaultRowHeight="12.75"/>
  <cols>
    <col min="1" max="1" width="17.7109375" style="3" customWidth="1"/>
    <col min="2" max="2" width="75.140625" style="17" customWidth="1"/>
    <col min="3" max="3" width="13" style="2" customWidth="1"/>
    <col min="4" max="4" width="13.7109375" style="44" customWidth="1"/>
    <col min="5" max="5" width="6.42578125" style="54" customWidth="1"/>
    <col min="6" max="6" width="9.140625" style="4"/>
    <col min="7" max="7" width="12.140625" style="4" customWidth="1"/>
    <col min="8" max="8" width="12.28515625" style="45" customWidth="1"/>
    <col min="9" max="10" width="12.28515625" style="24" customWidth="1"/>
    <col min="11" max="11" width="10.42578125" style="24" customWidth="1"/>
    <col min="12" max="12" width="12.28515625" style="24" customWidth="1"/>
    <col min="13" max="16384" width="9.140625" style="4"/>
  </cols>
  <sheetData>
    <row r="1" spans="1:14" ht="19.5" customHeight="1">
      <c r="A1" s="21"/>
      <c r="B1" s="1"/>
      <c r="C1" s="18"/>
      <c r="D1" s="42"/>
      <c r="E1" s="50"/>
    </row>
    <row r="2" spans="1:14" ht="20.25" customHeight="1" thickBot="1">
      <c r="A2" s="26">
        <f>G647+((SUM(I6:I73)/100)*35)</f>
        <v>0</v>
      </c>
      <c r="B2" s="25" t="s">
        <v>978</v>
      </c>
      <c r="C2" s="20"/>
      <c r="D2" s="20"/>
      <c r="E2" s="51"/>
      <c r="F2" s="20"/>
      <c r="G2" s="6"/>
      <c r="H2" s="46"/>
      <c r="I2" s="20"/>
      <c r="J2" s="20"/>
      <c r="K2" s="20"/>
      <c r="L2" s="20"/>
      <c r="M2" s="19"/>
    </row>
    <row r="3" spans="1:14" ht="27.75" customHeight="1" thickBot="1">
      <c r="A3" s="30">
        <f>N3*1.05</f>
        <v>0</v>
      </c>
      <c r="B3" s="25" t="s">
        <v>488</v>
      </c>
      <c r="D3" s="43"/>
      <c r="E3" s="52"/>
      <c r="F3" s="29"/>
      <c r="G3" s="32">
        <f>G647</f>
        <v>0</v>
      </c>
      <c r="H3" s="47"/>
      <c r="I3" s="256">
        <f>I647</f>
        <v>0</v>
      </c>
      <c r="J3" s="314" t="s">
        <v>923</v>
      </c>
      <c r="K3" s="315"/>
      <c r="L3" s="316"/>
      <c r="M3" s="29"/>
      <c r="N3" s="32">
        <f>N647</f>
        <v>0</v>
      </c>
    </row>
    <row r="4" spans="1:14" s="23" customFormat="1" ht="59.25" customHeight="1" thickBot="1">
      <c r="A4" s="74" t="s">
        <v>450</v>
      </c>
      <c r="B4" s="75" t="s">
        <v>335</v>
      </c>
      <c r="C4" s="79" t="s">
        <v>785</v>
      </c>
      <c r="D4" s="87" t="s">
        <v>773</v>
      </c>
      <c r="E4" s="188" t="s">
        <v>684</v>
      </c>
      <c r="F4" s="215" t="s">
        <v>471</v>
      </c>
      <c r="G4" s="216" t="s">
        <v>475</v>
      </c>
      <c r="H4" s="202" t="s">
        <v>683</v>
      </c>
      <c r="I4" s="203" t="s">
        <v>474</v>
      </c>
      <c r="J4" s="263" t="s">
        <v>924</v>
      </c>
      <c r="K4" s="264" t="s">
        <v>925</v>
      </c>
      <c r="L4" s="76" t="s">
        <v>926</v>
      </c>
      <c r="M4" s="208" t="s">
        <v>833</v>
      </c>
      <c r="N4" s="76" t="s">
        <v>476</v>
      </c>
    </row>
    <row r="5" spans="1:14" s="23" customFormat="1" ht="24.75" customHeight="1" thickBot="1">
      <c r="A5" s="311" t="s">
        <v>793</v>
      </c>
      <c r="B5" s="312"/>
      <c r="C5" s="317"/>
      <c r="D5" s="88"/>
      <c r="E5" s="189"/>
      <c r="F5" s="217"/>
      <c r="G5" s="218"/>
      <c r="H5" s="201"/>
      <c r="I5" s="204"/>
      <c r="J5" s="261"/>
      <c r="K5" s="262"/>
      <c r="L5" s="73"/>
      <c r="M5" s="209"/>
      <c r="N5" s="73"/>
    </row>
    <row r="6" spans="1:14" ht="30" customHeight="1">
      <c r="A6" s="268" t="s">
        <v>979</v>
      </c>
      <c r="B6" s="78" t="s">
        <v>687</v>
      </c>
      <c r="C6" s="80" t="s">
        <v>625</v>
      </c>
      <c r="D6" s="89"/>
      <c r="E6" s="190" t="s">
        <v>685</v>
      </c>
      <c r="F6" s="219">
        <v>0.121</v>
      </c>
      <c r="G6" s="36">
        <f t="shared" ref="G6:G69" si="0">D6*F6</f>
        <v>0</v>
      </c>
      <c r="H6" s="193">
        <v>100</v>
      </c>
      <c r="I6" s="205">
        <f t="shared" ref="I6:I100" si="1">D6/H6</f>
        <v>0</v>
      </c>
      <c r="J6" s="257">
        <v>115</v>
      </c>
      <c r="K6" s="254">
        <v>4000</v>
      </c>
      <c r="L6" s="252">
        <v>115</v>
      </c>
      <c r="M6" s="210">
        <v>4.8000000000000001E-2</v>
      </c>
      <c r="N6" s="36">
        <f t="shared" ref="N6:N37" si="2">D6/100*M6</f>
        <v>0</v>
      </c>
    </row>
    <row r="7" spans="1:14" ht="30" customHeight="1">
      <c r="A7" s="269" t="s">
        <v>980</v>
      </c>
      <c r="B7" s="49" t="s">
        <v>687</v>
      </c>
      <c r="C7" s="81" t="s">
        <v>626</v>
      </c>
      <c r="D7" s="89"/>
      <c r="E7" s="190" t="s">
        <v>685</v>
      </c>
      <c r="F7" s="219">
        <v>0.16400000000000001</v>
      </c>
      <c r="G7" s="36">
        <f t="shared" si="0"/>
        <v>0</v>
      </c>
      <c r="H7" s="193">
        <v>60</v>
      </c>
      <c r="I7" s="205">
        <f t="shared" si="1"/>
        <v>0</v>
      </c>
      <c r="J7" s="257">
        <v>115</v>
      </c>
      <c r="K7" s="254">
        <v>4000</v>
      </c>
      <c r="L7" s="252">
        <v>115</v>
      </c>
      <c r="M7" s="210">
        <v>8.4000000000000005E-2</v>
      </c>
      <c r="N7" s="36">
        <f t="shared" si="2"/>
        <v>0</v>
      </c>
    </row>
    <row r="8" spans="1:14" ht="30" customHeight="1">
      <c r="A8" s="269" t="s">
        <v>981</v>
      </c>
      <c r="B8" s="49" t="s">
        <v>687</v>
      </c>
      <c r="C8" s="81" t="s">
        <v>627</v>
      </c>
      <c r="D8" s="89"/>
      <c r="E8" s="190" t="s">
        <v>685</v>
      </c>
      <c r="F8" s="219">
        <v>0.25800000000000001</v>
      </c>
      <c r="G8" s="36">
        <f t="shared" si="0"/>
        <v>0</v>
      </c>
      <c r="H8" s="193">
        <v>40</v>
      </c>
      <c r="I8" s="205">
        <f t="shared" si="1"/>
        <v>0</v>
      </c>
      <c r="J8" s="257">
        <v>115</v>
      </c>
      <c r="K8" s="254">
        <v>4000</v>
      </c>
      <c r="L8" s="252">
        <v>115</v>
      </c>
      <c r="M8" s="210">
        <v>0.11899999999999999</v>
      </c>
      <c r="N8" s="36">
        <f t="shared" si="2"/>
        <v>0</v>
      </c>
    </row>
    <row r="9" spans="1:14" ht="30" customHeight="1">
      <c r="A9" s="269" t="s">
        <v>982</v>
      </c>
      <c r="B9" s="49" t="s">
        <v>687</v>
      </c>
      <c r="C9" s="81" t="s">
        <v>7</v>
      </c>
      <c r="D9" s="89"/>
      <c r="E9" s="190" t="s">
        <v>685</v>
      </c>
      <c r="F9" s="219">
        <v>0.41299999999999998</v>
      </c>
      <c r="G9" s="36">
        <f t="shared" si="0"/>
        <v>0</v>
      </c>
      <c r="H9" s="193">
        <v>24</v>
      </c>
      <c r="I9" s="205">
        <f t="shared" si="1"/>
        <v>0</v>
      </c>
      <c r="J9" s="257">
        <v>115</v>
      </c>
      <c r="K9" s="254">
        <v>4000</v>
      </c>
      <c r="L9" s="252">
        <v>115</v>
      </c>
      <c r="M9" s="210">
        <v>0.24</v>
      </c>
      <c r="N9" s="36">
        <f t="shared" si="2"/>
        <v>0</v>
      </c>
    </row>
    <row r="10" spans="1:14" ht="15.75" customHeight="1">
      <c r="A10" s="66" t="s">
        <v>9</v>
      </c>
      <c r="B10" s="49" t="s">
        <v>687</v>
      </c>
      <c r="C10" s="81" t="s">
        <v>8</v>
      </c>
      <c r="D10" s="89"/>
      <c r="E10" s="190" t="s">
        <v>685</v>
      </c>
      <c r="F10" s="219">
        <v>0.63600000000000001</v>
      </c>
      <c r="G10" s="36">
        <f t="shared" si="0"/>
        <v>0</v>
      </c>
      <c r="H10" s="193">
        <v>16</v>
      </c>
      <c r="I10" s="205">
        <f t="shared" si="1"/>
        <v>0</v>
      </c>
      <c r="J10" s="257">
        <v>115</v>
      </c>
      <c r="K10" s="254">
        <v>4000</v>
      </c>
      <c r="L10" s="252">
        <v>115</v>
      </c>
      <c r="M10" s="210">
        <v>0.3</v>
      </c>
      <c r="N10" s="36">
        <f t="shared" si="2"/>
        <v>0</v>
      </c>
    </row>
    <row r="11" spans="1:14" ht="15.75" customHeight="1">
      <c r="A11" s="66" t="s">
        <v>11</v>
      </c>
      <c r="B11" s="49" t="s">
        <v>687</v>
      </c>
      <c r="C11" s="81" t="s">
        <v>10</v>
      </c>
      <c r="D11" s="89"/>
      <c r="E11" s="190" t="s">
        <v>685</v>
      </c>
      <c r="F11" s="219">
        <v>1.004</v>
      </c>
      <c r="G11" s="36">
        <f t="shared" si="0"/>
        <v>0</v>
      </c>
      <c r="H11" s="193">
        <v>12</v>
      </c>
      <c r="I11" s="205">
        <f t="shared" si="1"/>
        <v>0</v>
      </c>
      <c r="J11" s="257">
        <v>115</v>
      </c>
      <c r="K11" s="254">
        <v>4000</v>
      </c>
      <c r="L11" s="252">
        <v>115</v>
      </c>
      <c r="M11" s="210">
        <v>0.443</v>
      </c>
      <c r="N11" s="36">
        <f t="shared" si="2"/>
        <v>0</v>
      </c>
    </row>
    <row r="12" spans="1:14" ht="15.75" customHeight="1">
      <c r="A12" s="66" t="s">
        <v>12</v>
      </c>
      <c r="B12" s="49" t="s">
        <v>687</v>
      </c>
      <c r="C12" s="81" t="s">
        <v>628</v>
      </c>
      <c r="D12" s="89"/>
      <c r="E12" s="190" t="s">
        <v>685</v>
      </c>
      <c r="F12" s="219">
        <v>1.401</v>
      </c>
      <c r="G12" s="36">
        <f t="shared" si="0"/>
        <v>0</v>
      </c>
      <c r="H12" s="193">
        <v>8</v>
      </c>
      <c r="I12" s="205">
        <f t="shared" si="1"/>
        <v>0</v>
      </c>
      <c r="J12" s="257">
        <v>115</v>
      </c>
      <c r="K12" s="254">
        <v>4000</v>
      </c>
      <c r="L12" s="252">
        <v>115</v>
      </c>
      <c r="M12" s="210">
        <v>0.64</v>
      </c>
      <c r="N12" s="36">
        <f t="shared" si="2"/>
        <v>0</v>
      </c>
    </row>
    <row r="13" spans="1:14" ht="15.75" customHeight="1">
      <c r="A13" s="66" t="s">
        <v>14</v>
      </c>
      <c r="B13" s="49" t="s">
        <v>687</v>
      </c>
      <c r="C13" s="81" t="s">
        <v>13</v>
      </c>
      <c r="D13" s="89"/>
      <c r="E13" s="190" t="s">
        <v>685</v>
      </c>
      <c r="F13" s="219">
        <v>2.0139999999999998</v>
      </c>
      <c r="G13" s="36">
        <f t="shared" si="0"/>
        <v>0</v>
      </c>
      <c r="H13" s="193">
        <v>4</v>
      </c>
      <c r="I13" s="205">
        <f t="shared" si="1"/>
        <v>0</v>
      </c>
      <c r="J13" s="257">
        <v>115</v>
      </c>
      <c r="K13" s="254">
        <v>4000</v>
      </c>
      <c r="L13" s="252">
        <v>115</v>
      </c>
      <c r="M13" s="210">
        <v>1</v>
      </c>
      <c r="N13" s="36">
        <f t="shared" si="2"/>
        <v>0</v>
      </c>
    </row>
    <row r="14" spans="1:14" ht="15.75" customHeight="1">
      <c r="A14" s="66" t="s">
        <v>15</v>
      </c>
      <c r="B14" s="49" t="s">
        <v>687</v>
      </c>
      <c r="C14" s="81" t="s">
        <v>629</v>
      </c>
      <c r="D14" s="89"/>
      <c r="E14" s="190" t="s">
        <v>685</v>
      </c>
      <c r="F14" s="219">
        <v>3.0089999999999999</v>
      </c>
      <c r="G14" s="36">
        <f t="shared" si="0"/>
        <v>0</v>
      </c>
      <c r="H14" s="193">
        <v>4</v>
      </c>
      <c r="I14" s="205">
        <f t="shared" si="1"/>
        <v>0</v>
      </c>
      <c r="J14" s="257">
        <v>115</v>
      </c>
      <c r="K14" s="254">
        <v>4000</v>
      </c>
      <c r="L14" s="252">
        <v>115</v>
      </c>
      <c r="M14" s="210">
        <v>1.44</v>
      </c>
      <c r="N14" s="36">
        <f t="shared" si="2"/>
        <v>0</v>
      </c>
    </row>
    <row r="15" spans="1:14" ht="15.75" customHeight="1" thickBot="1">
      <c r="A15" s="106" t="s">
        <v>499</v>
      </c>
      <c r="B15" s="107" t="s">
        <v>687</v>
      </c>
      <c r="C15" s="108" t="s">
        <v>624</v>
      </c>
      <c r="D15" s="89"/>
      <c r="E15" s="190" t="s">
        <v>685</v>
      </c>
      <c r="F15" s="219">
        <v>3.91</v>
      </c>
      <c r="G15" s="36">
        <f t="shared" si="0"/>
        <v>0</v>
      </c>
      <c r="H15" s="193">
        <v>4</v>
      </c>
      <c r="I15" s="205">
        <f t="shared" si="1"/>
        <v>0</v>
      </c>
      <c r="J15" s="257">
        <v>115</v>
      </c>
      <c r="K15" s="254">
        <v>4000</v>
      </c>
      <c r="L15" s="252">
        <v>115</v>
      </c>
      <c r="M15" s="210">
        <v>1.7030000000000001</v>
      </c>
      <c r="N15" s="36">
        <f t="shared" si="2"/>
        <v>0</v>
      </c>
    </row>
    <row r="16" spans="1:14" ht="15.75" customHeight="1">
      <c r="A16" s="77" t="s">
        <v>16</v>
      </c>
      <c r="B16" s="78" t="s">
        <v>688</v>
      </c>
      <c r="C16" s="80" t="s">
        <v>630</v>
      </c>
      <c r="D16" s="89"/>
      <c r="E16" s="190" t="s">
        <v>685</v>
      </c>
      <c r="F16" s="219">
        <v>9.4E-2</v>
      </c>
      <c r="G16" s="36">
        <f t="shared" si="0"/>
        <v>0</v>
      </c>
      <c r="H16" s="193">
        <v>160</v>
      </c>
      <c r="I16" s="205">
        <f t="shared" si="1"/>
        <v>0</v>
      </c>
      <c r="J16" s="257">
        <v>115</v>
      </c>
      <c r="K16" s="254">
        <v>4000</v>
      </c>
      <c r="L16" s="252">
        <v>115</v>
      </c>
      <c r="M16" s="210">
        <v>0.03</v>
      </c>
      <c r="N16" s="36">
        <f t="shared" si="2"/>
        <v>0</v>
      </c>
    </row>
    <row r="17" spans="1:14" ht="30" customHeight="1">
      <c r="A17" s="269" t="s">
        <v>983</v>
      </c>
      <c r="B17" s="49" t="s">
        <v>688</v>
      </c>
      <c r="C17" s="81" t="s">
        <v>17</v>
      </c>
      <c r="D17" s="89"/>
      <c r="E17" s="190" t="s">
        <v>685</v>
      </c>
      <c r="F17" s="219">
        <v>0.14499999999999999</v>
      </c>
      <c r="G17" s="36">
        <f t="shared" si="0"/>
        <v>0</v>
      </c>
      <c r="H17" s="193">
        <v>100</v>
      </c>
      <c r="I17" s="205">
        <f t="shared" si="1"/>
        <v>0</v>
      </c>
      <c r="J17" s="257">
        <v>115</v>
      </c>
      <c r="K17" s="254">
        <v>4000</v>
      </c>
      <c r="L17" s="252">
        <v>115</v>
      </c>
      <c r="M17" s="210">
        <v>4.2999999999999997E-2</v>
      </c>
      <c r="N17" s="36">
        <f t="shared" si="2"/>
        <v>0</v>
      </c>
    </row>
    <row r="18" spans="1:14" ht="30" customHeight="1">
      <c r="A18" s="269" t="s">
        <v>984</v>
      </c>
      <c r="B18" s="49" t="s">
        <v>688</v>
      </c>
      <c r="C18" s="81" t="s">
        <v>18</v>
      </c>
      <c r="D18" s="89"/>
      <c r="E18" s="190" t="s">
        <v>685</v>
      </c>
      <c r="F18" s="219">
        <v>0.22700000000000001</v>
      </c>
      <c r="G18" s="36">
        <f t="shared" si="0"/>
        <v>0</v>
      </c>
      <c r="H18" s="193">
        <v>60</v>
      </c>
      <c r="I18" s="205">
        <f t="shared" si="1"/>
        <v>0</v>
      </c>
      <c r="J18" s="257">
        <v>115</v>
      </c>
      <c r="K18" s="254">
        <v>4000</v>
      </c>
      <c r="L18" s="252">
        <v>115</v>
      </c>
      <c r="M18" s="210">
        <v>8.4000000000000005E-2</v>
      </c>
      <c r="N18" s="36">
        <f t="shared" si="2"/>
        <v>0</v>
      </c>
    </row>
    <row r="19" spans="1:14" ht="30" customHeight="1">
      <c r="A19" s="269" t="s">
        <v>985</v>
      </c>
      <c r="B19" s="49" t="s">
        <v>688</v>
      </c>
      <c r="C19" s="81" t="s">
        <v>619</v>
      </c>
      <c r="D19" s="89"/>
      <c r="E19" s="190" t="s">
        <v>685</v>
      </c>
      <c r="F19" s="219">
        <v>0.36699999999999999</v>
      </c>
      <c r="G19" s="36">
        <f t="shared" si="0"/>
        <v>0</v>
      </c>
      <c r="H19" s="193">
        <v>40</v>
      </c>
      <c r="I19" s="205">
        <f t="shared" si="1"/>
        <v>0</v>
      </c>
      <c r="J19" s="257">
        <v>115</v>
      </c>
      <c r="K19" s="254">
        <v>4000</v>
      </c>
      <c r="L19" s="252">
        <v>115</v>
      </c>
      <c r="M19" s="210">
        <v>0.11899999999999999</v>
      </c>
      <c r="N19" s="36">
        <f t="shared" si="2"/>
        <v>0</v>
      </c>
    </row>
    <row r="20" spans="1:14" ht="30" customHeight="1">
      <c r="A20" s="269" t="s">
        <v>986</v>
      </c>
      <c r="B20" s="49" t="s">
        <v>688</v>
      </c>
      <c r="C20" s="81" t="s">
        <v>620</v>
      </c>
      <c r="D20" s="89"/>
      <c r="E20" s="190" t="s">
        <v>685</v>
      </c>
      <c r="F20" s="219">
        <v>0.56599999999999995</v>
      </c>
      <c r="G20" s="36">
        <f t="shared" si="0"/>
        <v>0</v>
      </c>
      <c r="H20" s="193">
        <v>24</v>
      </c>
      <c r="I20" s="205">
        <f t="shared" si="1"/>
        <v>0</v>
      </c>
      <c r="J20" s="257">
        <v>115</v>
      </c>
      <c r="K20" s="254">
        <v>4000</v>
      </c>
      <c r="L20" s="252">
        <v>115</v>
      </c>
      <c r="M20" s="210">
        <v>0.24</v>
      </c>
      <c r="N20" s="36">
        <f t="shared" si="2"/>
        <v>0</v>
      </c>
    </row>
    <row r="21" spans="1:14" ht="15.75" customHeight="1">
      <c r="A21" s="66" t="s">
        <v>20</v>
      </c>
      <c r="B21" s="49" t="s">
        <v>688</v>
      </c>
      <c r="C21" s="81" t="s">
        <v>19</v>
      </c>
      <c r="D21" s="89"/>
      <c r="E21" s="190" t="s">
        <v>685</v>
      </c>
      <c r="F21" s="219">
        <v>0.88600000000000001</v>
      </c>
      <c r="G21" s="36">
        <f t="shared" si="0"/>
        <v>0</v>
      </c>
      <c r="H21" s="193">
        <v>16</v>
      </c>
      <c r="I21" s="205">
        <f t="shared" si="1"/>
        <v>0</v>
      </c>
      <c r="J21" s="257">
        <v>115</v>
      </c>
      <c r="K21" s="254">
        <v>4000</v>
      </c>
      <c r="L21" s="252">
        <v>115</v>
      </c>
      <c r="M21" s="210">
        <v>0.3</v>
      </c>
      <c r="N21" s="36">
        <f t="shared" si="2"/>
        <v>0</v>
      </c>
    </row>
    <row r="22" spans="1:14" ht="15.75" customHeight="1">
      <c r="A22" s="66" t="s">
        <v>21</v>
      </c>
      <c r="B22" s="49" t="s">
        <v>688</v>
      </c>
      <c r="C22" s="81" t="s">
        <v>631</v>
      </c>
      <c r="D22" s="89"/>
      <c r="E22" s="190" t="s">
        <v>685</v>
      </c>
      <c r="F22" s="219">
        <v>1.387</v>
      </c>
      <c r="G22" s="36">
        <f t="shared" si="0"/>
        <v>0</v>
      </c>
      <c r="H22" s="193">
        <v>12</v>
      </c>
      <c r="I22" s="205">
        <f t="shared" si="1"/>
        <v>0</v>
      </c>
      <c r="J22" s="257">
        <v>115</v>
      </c>
      <c r="K22" s="254">
        <v>4000</v>
      </c>
      <c r="L22" s="252">
        <v>115</v>
      </c>
      <c r="M22" s="210">
        <v>0.443</v>
      </c>
      <c r="N22" s="36">
        <f t="shared" si="2"/>
        <v>0</v>
      </c>
    </row>
    <row r="23" spans="1:14" ht="15.75" customHeight="1">
      <c r="A23" s="66" t="s">
        <v>339</v>
      </c>
      <c r="B23" s="49" t="s">
        <v>688</v>
      </c>
      <c r="C23" s="81" t="s">
        <v>632</v>
      </c>
      <c r="D23" s="89"/>
      <c r="E23" s="190" t="s">
        <v>685</v>
      </c>
      <c r="F23" s="219">
        <v>1.99</v>
      </c>
      <c r="G23" s="36">
        <f t="shared" si="0"/>
        <v>0</v>
      </c>
      <c r="H23" s="193">
        <v>8</v>
      </c>
      <c r="I23" s="205">
        <f t="shared" si="1"/>
        <v>0</v>
      </c>
      <c r="J23" s="257">
        <v>115</v>
      </c>
      <c r="K23" s="254">
        <v>4000</v>
      </c>
      <c r="L23" s="252">
        <v>115</v>
      </c>
      <c r="M23" s="210">
        <v>0.64</v>
      </c>
      <c r="N23" s="36">
        <f t="shared" si="2"/>
        <v>0</v>
      </c>
    </row>
    <row r="24" spans="1:14" ht="15.75" customHeight="1">
      <c r="A24" s="66" t="s">
        <v>340</v>
      </c>
      <c r="B24" s="49" t="s">
        <v>688</v>
      </c>
      <c r="C24" s="81" t="s">
        <v>633</v>
      </c>
      <c r="D24" s="89"/>
      <c r="E24" s="190" t="s">
        <v>685</v>
      </c>
      <c r="F24" s="219">
        <v>2.839</v>
      </c>
      <c r="G24" s="36">
        <f t="shared" si="0"/>
        <v>0</v>
      </c>
      <c r="H24" s="193">
        <v>4</v>
      </c>
      <c r="I24" s="205">
        <f t="shared" si="1"/>
        <v>0</v>
      </c>
      <c r="J24" s="257">
        <v>115</v>
      </c>
      <c r="K24" s="254">
        <v>4000</v>
      </c>
      <c r="L24" s="252">
        <v>115</v>
      </c>
      <c r="M24" s="210">
        <v>1</v>
      </c>
      <c r="N24" s="36">
        <f t="shared" si="2"/>
        <v>0</v>
      </c>
    </row>
    <row r="25" spans="1:14" ht="15.75" customHeight="1">
      <c r="A25" s="66" t="s">
        <v>341</v>
      </c>
      <c r="B25" s="49" t="s">
        <v>688</v>
      </c>
      <c r="C25" s="81" t="s">
        <v>634</v>
      </c>
      <c r="D25" s="89"/>
      <c r="E25" s="190" t="s">
        <v>685</v>
      </c>
      <c r="F25" s="219">
        <v>4.274</v>
      </c>
      <c r="G25" s="36">
        <f t="shared" si="0"/>
        <v>0</v>
      </c>
      <c r="H25" s="193">
        <v>4</v>
      </c>
      <c r="I25" s="205">
        <f t="shared" si="1"/>
        <v>0</v>
      </c>
      <c r="J25" s="257">
        <v>115</v>
      </c>
      <c r="K25" s="254">
        <v>4000</v>
      </c>
      <c r="L25" s="252">
        <v>115</v>
      </c>
      <c r="M25" s="210">
        <v>1.44</v>
      </c>
      <c r="N25" s="36">
        <f t="shared" si="2"/>
        <v>0</v>
      </c>
    </row>
    <row r="26" spans="1:14" ht="15.75" customHeight="1" thickBot="1">
      <c r="A26" s="106" t="s">
        <v>500</v>
      </c>
      <c r="B26" s="107" t="s">
        <v>688</v>
      </c>
      <c r="C26" s="108" t="s">
        <v>610</v>
      </c>
      <c r="D26" s="89"/>
      <c r="E26" s="190" t="s">
        <v>685</v>
      </c>
      <c r="F26" s="219">
        <v>5.53</v>
      </c>
      <c r="G26" s="36">
        <f t="shared" si="0"/>
        <v>0</v>
      </c>
      <c r="H26" s="193">
        <v>4</v>
      </c>
      <c r="I26" s="205">
        <f t="shared" si="1"/>
        <v>0</v>
      </c>
      <c r="J26" s="257">
        <v>115</v>
      </c>
      <c r="K26" s="254">
        <v>4000</v>
      </c>
      <c r="L26" s="252">
        <v>115</v>
      </c>
      <c r="M26" s="210">
        <v>1.7030000000000001</v>
      </c>
      <c r="N26" s="36">
        <f t="shared" si="2"/>
        <v>0</v>
      </c>
    </row>
    <row r="27" spans="1:14" ht="15.75" customHeight="1">
      <c r="A27" s="77" t="s">
        <v>23</v>
      </c>
      <c r="B27" s="78" t="s">
        <v>689</v>
      </c>
      <c r="C27" s="80" t="s">
        <v>22</v>
      </c>
      <c r="D27" s="89"/>
      <c r="E27" s="190" t="s">
        <v>685</v>
      </c>
      <c r="F27" s="219">
        <v>0.107</v>
      </c>
      <c r="G27" s="36">
        <f t="shared" si="0"/>
        <v>0</v>
      </c>
      <c r="H27" s="193">
        <v>160</v>
      </c>
      <c r="I27" s="205">
        <f t="shared" si="1"/>
        <v>0</v>
      </c>
      <c r="J27" s="257">
        <v>115</v>
      </c>
      <c r="K27" s="254">
        <v>4000</v>
      </c>
      <c r="L27" s="252">
        <v>115</v>
      </c>
      <c r="M27" s="210">
        <v>0.03</v>
      </c>
      <c r="N27" s="36">
        <f t="shared" si="2"/>
        <v>0</v>
      </c>
    </row>
    <row r="28" spans="1:14" ht="30" customHeight="1">
      <c r="A28" s="269" t="s">
        <v>987</v>
      </c>
      <c r="B28" s="49" t="s">
        <v>689</v>
      </c>
      <c r="C28" s="81" t="s">
        <v>24</v>
      </c>
      <c r="D28" s="89"/>
      <c r="E28" s="190" t="s">
        <v>685</v>
      </c>
      <c r="F28" s="219">
        <v>0.16900000000000001</v>
      </c>
      <c r="G28" s="36">
        <f t="shared" si="0"/>
        <v>0</v>
      </c>
      <c r="H28" s="193">
        <v>100</v>
      </c>
      <c r="I28" s="205">
        <f t="shared" si="1"/>
        <v>0</v>
      </c>
      <c r="J28" s="257">
        <v>115</v>
      </c>
      <c r="K28" s="254">
        <v>4000</v>
      </c>
      <c r="L28" s="252">
        <v>115</v>
      </c>
      <c r="M28" s="210">
        <v>4.5999999999999999E-2</v>
      </c>
      <c r="N28" s="36">
        <f t="shared" si="2"/>
        <v>0</v>
      </c>
    </row>
    <row r="29" spans="1:14" ht="30" customHeight="1">
      <c r="A29" s="269" t="s">
        <v>988</v>
      </c>
      <c r="B29" s="49" t="s">
        <v>689</v>
      </c>
      <c r="C29" s="81" t="s">
        <v>25</v>
      </c>
      <c r="D29" s="89"/>
      <c r="E29" s="190" t="s">
        <v>685</v>
      </c>
      <c r="F29" s="219">
        <v>0.25900000000000001</v>
      </c>
      <c r="G29" s="36">
        <f t="shared" si="0"/>
        <v>0</v>
      </c>
      <c r="H29" s="193">
        <v>60</v>
      </c>
      <c r="I29" s="205">
        <f t="shared" si="1"/>
        <v>0</v>
      </c>
      <c r="J29" s="257">
        <v>115</v>
      </c>
      <c r="K29" s="254">
        <v>4000</v>
      </c>
      <c r="L29" s="252">
        <v>115</v>
      </c>
      <c r="M29" s="210">
        <v>8.5000000000000006E-2</v>
      </c>
      <c r="N29" s="36">
        <f t="shared" si="2"/>
        <v>0</v>
      </c>
    </row>
    <row r="30" spans="1:14" ht="30" customHeight="1">
      <c r="A30" s="269" t="s">
        <v>989</v>
      </c>
      <c r="B30" s="49" t="s">
        <v>689</v>
      </c>
      <c r="C30" s="81" t="s">
        <v>26</v>
      </c>
      <c r="D30" s="89"/>
      <c r="E30" s="190" t="s">
        <v>685</v>
      </c>
      <c r="F30" s="219">
        <v>0.42299999999999999</v>
      </c>
      <c r="G30" s="36">
        <f t="shared" si="0"/>
        <v>0</v>
      </c>
      <c r="H30" s="193">
        <v>40</v>
      </c>
      <c r="I30" s="205">
        <f t="shared" si="1"/>
        <v>0</v>
      </c>
      <c r="J30" s="257">
        <v>115</v>
      </c>
      <c r="K30" s="254">
        <v>4000</v>
      </c>
      <c r="L30" s="252">
        <v>115</v>
      </c>
      <c r="M30" s="210">
        <v>0.11899999999999999</v>
      </c>
      <c r="N30" s="36">
        <f t="shared" si="2"/>
        <v>0</v>
      </c>
    </row>
    <row r="31" spans="1:14" ht="30" customHeight="1">
      <c r="A31" s="269" t="s">
        <v>990</v>
      </c>
      <c r="B31" s="49" t="s">
        <v>689</v>
      </c>
      <c r="C31" s="81" t="s">
        <v>27</v>
      </c>
      <c r="D31" s="89"/>
      <c r="E31" s="190" t="s">
        <v>685</v>
      </c>
      <c r="F31" s="219">
        <v>0.65700000000000003</v>
      </c>
      <c r="G31" s="36">
        <f t="shared" si="0"/>
        <v>0</v>
      </c>
      <c r="H31" s="193">
        <v>24</v>
      </c>
      <c r="I31" s="205">
        <f t="shared" si="1"/>
        <v>0</v>
      </c>
      <c r="J31" s="257">
        <v>115</v>
      </c>
      <c r="K31" s="254">
        <v>4000</v>
      </c>
      <c r="L31" s="252">
        <v>115</v>
      </c>
      <c r="M31" s="210">
        <v>0.24</v>
      </c>
      <c r="N31" s="36">
        <f t="shared" si="2"/>
        <v>0</v>
      </c>
    </row>
    <row r="32" spans="1:14" ht="15.75" customHeight="1">
      <c r="A32" s="66" t="s">
        <v>28</v>
      </c>
      <c r="B32" s="49" t="s">
        <v>689</v>
      </c>
      <c r="C32" s="81" t="s">
        <v>635</v>
      </c>
      <c r="D32" s="89"/>
      <c r="E32" s="190" t="s">
        <v>685</v>
      </c>
      <c r="F32" s="219">
        <v>1.0129999999999999</v>
      </c>
      <c r="G32" s="36">
        <f t="shared" si="0"/>
        <v>0</v>
      </c>
      <c r="H32" s="193">
        <v>16</v>
      </c>
      <c r="I32" s="205">
        <f t="shared" si="1"/>
        <v>0</v>
      </c>
      <c r="J32" s="257">
        <v>115</v>
      </c>
      <c r="K32" s="254">
        <v>4000</v>
      </c>
      <c r="L32" s="252">
        <v>115</v>
      </c>
      <c r="M32" s="210">
        <v>0.3</v>
      </c>
      <c r="N32" s="36">
        <f t="shared" si="2"/>
        <v>0</v>
      </c>
    </row>
    <row r="33" spans="1:14" ht="15.75" customHeight="1">
      <c r="A33" s="66" t="s">
        <v>30</v>
      </c>
      <c r="B33" s="49" t="s">
        <v>689</v>
      </c>
      <c r="C33" s="81" t="s">
        <v>29</v>
      </c>
      <c r="D33" s="89"/>
      <c r="E33" s="190" t="s">
        <v>685</v>
      </c>
      <c r="F33" s="219">
        <v>1.611</v>
      </c>
      <c r="G33" s="36">
        <f t="shared" si="0"/>
        <v>0</v>
      </c>
      <c r="H33" s="193">
        <v>12</v>
      </c>
      <c r="I33" s="205">
        <f t="shared" si="1"/>
        <v>0</v>
      </c>
      <c r="J33" s="257">
        <v>115</v>
      </c>
      <c r="K33" s="254">
        <v>4000</v>
      </c>
      <c r="L33" s="252">
        <v>115</v>
      </c>
      <c r="M33" s="210">
        <v>0.443</v>
      </c>
      <c r="N33" s="36">
        <f t="shared" si="2"/>
        <v>0</v>
      </c>
    </row>
    <row r="34" spans="1:14" ht="15.75" customHeight="1">
      <c r="A34" s="66" t="s">
        <v>32</v>
      </c>
      <c r="B34" s="49" t="s">
        <v>689</v>
      </c>
      <c r="C34" s="81" t="s">
        <v>31</v>
      </c>
      <c r="D34" s="89"/>
      <c r="E34" s="190" t="s">
        <v>685</v>
      </c>
      <c r="F34" s="219">
        <v>2.2879999999999998</v>
      </c>
      <c r="G34" s="36">
        <f t="shared" si="0"/>
        <v>0</v>
      </c>
      <c r="H34" s="193">
        <v>8</v>
      </c>
      <c r="I34" s="205">
        <f t="shared" si="1"/>
        <v>0</v>
      </c>
      <c r="J34" s="257">
        <v>115</v>
      </c>
      <c r="K34" s="254">
        <v>4000</v>
      </c>
      <c r="L34" s="252">
        <v>115</v>
      </c>
      <c r="M34" s="210">
        <v>0.64</v>
      </c>
      <c r="N34" s="36">
        <f t="shared" si="2"/>
        <v>0</v>
      </c>
    </row>
    <row r="35" spans="1:14" ht="15.75" customHeight="1">
      <c r="A35" s="66" t="s">
        <v>34</v>
      </c>
      <c r="B35" s="49" t="s">
        <v>689</v>
      </c>
      <c r="C35" s="81" t="s">
        <v>33</v>
      </c>
      <c r="D35" s="89"/>
      <c r="E35" s="190" t="s">
        <v>685</v>
      </c>
      <c r="F35" s="219">
        <v>3.3319999999999999</v>
      </c>
      <c r="G35" s="36">
        <f t="shared" si="0"/>
        <v>0</v>
      </c>
      <c r="H35" s="193">
        <v>4</v>
      </c>
      <c r="I35" s="205">
        <f t="shared" si="1"/>
        <v>0</v>
      </c>
      <c r="J35" s="257">
        <v>115</v>
      </c>
      <c r="K35" s="254">
        <v>4000</v>
      </c>
      <c r="L35" s="252">
        <v>115</v>
      </c>
      <c r="M35" s="210">
        <v>1</v>
      </c>
      <c r="N35" s="36">
        <f t="shared" si="2"/>
        <v>0</v>
      </c>
    </row>
    <row r="36" spans="1:14" ht="15.75" customHeight="1">
      <c r="A36" s="66" t="s">
        <v>35</v>
      </c>
      <c r="B36" s="49" t="s">
        <v>689</v>
      </c>
      <c r="C36" s="81" t="s">
        <v>636</v>
      </c>
      <c r="D36" s="89"/>
      <c r="E36" s="190" t="s">
        <v>685</v>
      </c>
      <c r="F36" s="219">
        <v>4.9770000000000003</v>
      </c>
      <c r="G36" s="36">
        <f t="shared" si="0"/>
        <v>0</v>
      </c>
      <c r="H36" s="193">
        <v>4</v>
      </c>
      <c r="I36" s="205">
        <f t="shared" si="1"/>
        <v>0</v>
      </c>
      <c r="J36" s="257">
        <v>115</v>
      </c>
      <c r="K36" s="254">
        <v>4000</v>
      </c>
      <c r="L36" s="252">
        <v>115</v>
      </c>
      <c r="M36" s="210">
        <v>1.44</v>
      </c>
      <c r="N36" s="36">
        <f t="shared" si="2"/>
        <v>0</v>
      </c>
    </row>
    <row r="37" spans="1:14" ht="15.75" customHeight="1" thickBot="1">
      <c r="A37" s="106" t="s">
        <v>501</v>
      </c>
      <c r="B37" s="107" t="s">
        <v>689</v>
      </c>
      <c r="C37" s="108" t="s">
        <v>637</v>
      </c>
      <c r="D37" s="89"/>
      <c r="E37" s="190" t="s">
        <v>685</v>
      </c>
      <c r="F37" s="219">
        <v>6.47</v>
      </c>
      <c r="G37" s="36">
        <f t="shared" si="0"/>
        <v>0</v>
      </c>
      <c r="H37" s="193">
        <v>4</v>
      </c>
      <c r="I37" s="205">
        <f t="shared" si="1"/>
        <v>0</v>
      </c>
      <c r="J37" s="257">
        <v>115</v>
      </c>
      <c r="K37" s="254">
        <v>4000</v>
      </c>
      <c r="L37" s="252">
        <v>115</v>
      </c>
      <c r="M37" s="210">
        <v>1.7030000000000001</v>
      </c>
      <c r="N37" s="36">
        <f t="shared" si="2"/>
        <v>0</v>
      </c>
    </row>
    <row r="38" spans="1:14" ht="21" customHeight="1">
      <c r="A38" s="77" t="s">
        <v>694</v>
      </c>
      <c r="B38" s="109" t="s">
        <v>831</v>
      </c>
      <c r="C38" s="80" t="s">
        <v>705</v>
      </c>
      <c r="D38" s="89"/>
      <c r="E38" s="190" t="s">
        <v>685</v>
      </c>
      <c r="F38" s="219">
        <v>9.5000000000000001E-2</v>
      </c>
      <c r="G38" s="36">
        <f t="shared" si="0"/>
        <v>0</v>
      </c>
      <c r="H38" s="193">
        <v>160</v>
      </c>
      <c r="I38" s="205">
        <f t="shared" ref="I38:I48" si="3">D38/H38</f>
        <v>0</v>
      </c>
      <c r="J38" s="257">
        <v>115</v>
      </c>
      <c r="K38" s="254">
        <v>4000</v>
      </c>
      <c r="L38" s="252">
        <v>115</v>
      </c>
      <c r="M38" s="210">
        <v>0.03</v>
      </c>
      <c r="N38" s="36">
        <f t="shared" ref="N38:N69" si="4">D38/100*M38</f>
        <v>0</v>
      </c>
    </row>
    <row r="39" spans="1:14" ht="15.75" customHeight="1">
      <c r="A39" s="66" t="s">
        <v>695</v>
      </c>
      <c r="B39" s="49" t="s">
        <v>712</v>
      </c>
      <c r="C39" s="81" t="s">
        <v>706</v>
      </c>
      <c r="D39" s="89"/>
      <c r="E39" s="190" t="s">
        <v>685</v>
      </c>
      <c r="F39" s="219">
        <v>0.127</v>
      </c>
      <c r="G39" s="36">
        <f t="shared" si="0"/>
        <v>0</v>
      </c>
      <c r="H39" s="193">
        <v>100</v>
      </c>
      <c r="I39" s="205">
        <f t="shared" si="3"/>
        <v>0</v>
      </c>
      <c r="J39" s="257">
        <v>115</v>
      </c>
      <c r="K39" s="254">
        <v>4000</v>
      </c>
      <c r="L39" s="252">
        <v>115</v>
      </c>
      <c r="M39" s="210">
        <v>4.5999999999999999E-2</v>
      </c>
      <c r="N39" s="36">
        <f t="shared" si="4"/>
        <v>0</v>
      </c>
    </row>
    <row r="40" spans="1:14" ht="15.75" customHeight="1">
      <c r="A40" s="66" t="s">
        <v>696</v>
      </c>
      <c r="B40" s="49" t="s">
        <v>712</v>
      </c>
      <c r="C40" s="81" t="s">
        <v>707</v>
      </c>
      <c r="D40" s="89"/>
      <c r="E40" s="190" t="s">
        <v>685</v>
      </c>
      <c r="F40" s="219">
        <v>0.191</v>
      </c>
      <c r="G40" s="36">
        <f t="shared" si="0"/>
        <v>0</v>
      </c>
      <c r="H40" s="193">
        <v>60</v>
      </c>
      <c r="I40" s="205">
        <f t="shared" si="3"/>
        <v>0</v>
      </c>
      <c r="J40" s="257">
        <v>115</v>
      </c>
      <c r="K40" s="254">
        <v>4000</v>
      </c>
      <c r="L40" s="252">
        <v>115</v>
      </c>
      <c r="M40" s="210">
        <v>8.5000000000000006E-2</v>
      </c>
      <c r="N40" s="36">
        <f t="shared" si="4"/>
        <v>0</v>
      </c>
    </row>
    <row r="41" spans="1:14" ht="15.75" customHeight="1">
      <c r="A41" s="66" t="s">
        <v>697</v>
      </c>
      <c r="B41" s="49" t="s">
        <v>712</v>
      </c>
      <c r="C41" s="81" t="s">
        <v>708</v>
      </c>
      <c r="D41" s="89"/>
      <c r="E41" s="190" t="s">
        <v>685</v>
      </c>
      <c r="F41" s="219">
        <v>0.313</v>
      </c>
      <c r="G41" s="36">
        <f t="shared" si="0"/>
        <v>0</v>
      </c>
      <c r="H41" s="193">
        <v>40</v>
      </c>
      <c r="I41" s="205">
        <f t="shared" si="3"/>
        <v>0</v>
      </c>
      <c r="J41" s="257">
        <v>115</v>
      </c>
      <c r="K41" s="254">
        <v>4000</v>
      </c>
      <c r="L41" s="252">
        <v>115</v>
      </c>
      <c r="M41" s="210">
        <v>0.11899999999999999</v>
      </c>
      <c r="N41" s="36">
        <f t="shared" si="4"/>
        <v>0</v>
      </c>
    </row>
    <row r="42" spans="1:14" ht="15.75" customHeight="1">
      <c r="A42" s="66" t="s">
        <v>698</v>
      </c>
      <c r="B42" s="49" t="s">
        <v>712</v>
      </c>
      <c r="C42" s="81" t="s">
        <v>709</v>
      </c>
      <c r="D42" s="89"/>
      <c r="E42" s="190" t="s">
        <v>685</v>
      </c>
      <c r="F42" s="219">
        <v>0.48699999999999999</v>
      </c>
      <c r="G42" s="36">
        <f t="shared" si="0"/>
        <v>0</v>
      </c>
      <c r="H42" s="193">
        <v>24</v>
      </c>
      <c r="I42" s="205">
        <f t="shared" si="3"/>
        <v>0</v>
      </c>
      <c r="J42" s="257">
        <v>115</v>
      </c>
      <c r="K42" s="254">
        <v>4000</v>
      </c>
      <c r="L42" s="252">
        <v>115</v>
      </c>
      <c r="M42" s="210">
        <v>0.24</v>
      </c>
      <c r="N42" s="36">
        <f t="shared" si="4"/>
        <v>0</v>
      </c>
    </row>
    <row r="43" spans="1:14" ht="15.75" customHeight="1">
      <c r="A43" s="66" t="s">
        <v>699</v>
      </c>
      <c r="B43" s="49" t="s">
        <v>712</v>
      </c>
      <c r="C43" s="81" t="s">
        <v>710</v>
      </c>
      <c r="D43" s="89"/>
      <c r="E43" s="190" t="s">
        <v>685</v>
      </c>
      <c r="F43" s="219">
        <v>0.755</v>
      </c>
      <c r="G43" s="36">
        <f t="shared" si="0"/>
        <v>0</v>
      </c>
      <c r="H43" s="193">
        <v>16</v>
      </c>
      <c r="I43" s="205">
        <f t="shared" si="3"/>
        <v>0</v>
      </c>
      <c r="J43" s="257">
        <v>115</v>
      </c>
      <c r="K43" s="254">
        <v>4000</v>
      </c>
      <c r="L43" s="252">
        <v>115</v>
      </c>
      <c r="M43" s="210">
        <v>0.3</v>
      </c>
      <c r="N43" s="36">
        <f t="shared" si="4"/>
        <v>0</v>
      </c>
    </row>
    <row r="44" spans="1:14" ht="15.75" customHeight="1">
      <c r="A44" s="66" t="s">
        <v>700</v>
      </c>
      <c r="B44" s="49" t="s">
        <v>712</v>
      </c>
      <c r="C44" s="81" t="s">
        <v>711</v>
      </c>
      <c r="D44" s="89"/>
      <c r="E44" s="190" t="s">
        <v>685</v>
      </c>
      <c r="F44" s="219">
        <v>1.2</v>
      </c>
      <c r="G44" s="36">
        <f t="shared" si="0"/>
        <v>0</v>
      </c>
      <c r="H44" s="193">
        <v>12</v>
      </c>
      <c r="I44" s="205">
        <f t="shared" si="3"/>
        <v>0</v>
      </c>
      <c r="J44" s="257">
        <v>115</v>
      </c>
      <c r="K44" s="254">
        <v>4000</v>
      </c>
      <c r="L44" s="252">
        <v>115</v>
      </c>
      <c r="M44" s="210">
        <v>0.443</v>
      </c>
      <c r="N44" s="36">
        <f t="shared" si="4"/>
        <v>0</v>
      </c>
    </row>
    <row r="45" spans="1:14" ht="15.75" customHeight="1">
      <c r="A45" s="66" t="s">
        <v>701</v>
      </c>
      <c r="B45" s="49" t="s">
        <v>712</v>
      </c>
      <c r="C45" s="81" t="s">
        <v>675</v>
      </c>
      <c r="D45" s="89"/>
      <c r="E45" s="190" t="s">
        <v>685</v>
      </c>
      <c r="F45" s="219">
        <v>1.69</v>
      </c>
      <c r="G45" s="36">
        <f t="shared" si="0"/>
        <v>0</v>
      </c>
      <c r="H45" s="193">
        <v>8</v>
      </c>
      <c r="I45" s="205">
        <f t="shared" si="3"/>
        <v>0</v>
      </c>
      <c r="J45" s="257">
        <v>115</v>
      </c>
      <c r="K45" s="254">
        <v>4000</v>
      </c>
      <c r="L45" s="252">
        <v>115</v>
      </c>
      <c r="M45" s="210">
        <v>0.64</v>
      </c>
      <c r="N45" s="36">
        <f t="shared" si="4"/>
        <v>0</v>
      </c>
    </row>
    <row r="46" spans="1:14" ht="15.75" customHeight="1">
      <c r="A46" s="66" t="s">
        <v>702</v>
      </c>
      <c r="B46" s="49" t="s">
        <v>712</v>
      </c>
      <c r="C46" s="81" t="s">
        <v>676</v>
      </c>
      <c r="D46" s="89"/>
      <c r="E46" s="190" t="s">
        <v>685</v>
      </c>
      <c r="F46" s="219">
        <v>2.44</v>
      </c>
      <c r="G46" s="36">
        <f t="shared" si="0"/>
        <v>0</v>
      </c>
      <c r="H46" s="193">
        <v>4</v>
      </c>
      <c r="I46" s="205">
        <f t="shared" si="3"/>
        <v>0</v>
      </c>
      <c r="J46" s="257">
        <v>115</v>
      </c>
      <c r="K46" s="254">
        <v>4000</v>
      </c>
      <c r="L46" s="252">
        <v>115</v>
      </c>
      <c r="M46" s="210">
        <v>1</v>
      </c>
      <c r="N46" s="36">
        <f t="shared" si="4"/>
        <v>0</v>
      </c>
    </row>
    <row r="47" spans="1:14" ht="15.75" customHeight="1">
      <c r="A47" s="66" t="s">
        <v>703</v>
      </c>
      <c r="B47" s="49" t="s">
        <v>712</v>
      </c>
      <c r="C47" s="81" t="s">
        <v>677</v>
      </c>
      <c r="D47" s="89"/>
      <c r="E47" s="190" t="s">
        <v>685</v>
      </c>
      <c r="F47" s="219">
        <v>3.62</v>
      </c>
      <c r="G47" s="36">
        <f t="shared" si="0"/>
        <v>0</v>
      </c>
      <c r="H47" s="193">
        <v>4</v>
      </c>
      <c r="I47" s="205">
        <f t="shared" si="3"/>
        <v>0</v>
      </c>
      <c r="J47" s="257">
        <v>115</v>
      </c>
      <c r="K47" s="254">
        <v>4000</v>
      </c>
      <c r="L47" s="252">
        <v>115</v>
      </c>
      <c r="M47" s="210">
        <v>1.44</v>
      </c>
      <c r="N47" s="36">
        <f t="shared" si="4"/>
        <v>0</v>
      </c>
    </row>
    <row r="48" spans="1:14" ht="15.75" customHeight="1" thickBot="1">
      <c r="A48" s="106" t="s">
        <v>704</v>
      </c>
      <c r="B48" s="107" t="s">
        <v>712</v>
      </c>
      <c r="C48" s="108" t="s">
        <v>651</v>
      </c>
      <c r="D48" s="89"/>
      <c r="E48" s="190" t="s">
        <v>685</v>
      </c>
      <c r="F48" s="219">
        <v>4.66</v>
      </c>
      <c r="G48" s="36">
        <f t="shared" si="0"/>
        <v>0</v>
      </c>
      <c r="H48" s="193">
        <v>4</v>
      </c>
      <c r="I48" s="205">
        <f t="shared" si="3"/>
        <v>0</v>
      </c>
      <c r="J48" s="257">
        <v>115</v>
      </c>
      <c r="K48" s="254">
        <v>4000</v>
      </c>
      <c r="L48" s="252">
        <v>115</v>
      </c>
      <c r="M48" s="210">
        <v>1.7030000000000001</v>
      </c>
      <c r="N48" s="36">
        <f t="shared" si="4"/>
        <v>0</v>
      </c>
    </row>
    <row r="49" spans="1:14" ht="18" customHeight="1">
      <c r="A49" s="77" t="s">
        <v>678</v>
      </c>
      <c r="B49" s="110" t="s">
        <v>690</v>
      </c>
      <c r="C49" s="80" t="s">
        <v>630</v>
      </c>
      <c r="D49" s="89"/>
      <c r="E49" s="190" t="s">
        <v>685</v>
      </c>
      <c r="F49" s="219">
        <v>0.13700000000000001</v>
      </c>
      <c r="G49" s="36">
        <f t="shared" si="0"/>
        <v>0</v>
      </c>
      <c r="H49" s="193">
        <v>120</v>
      </c>
      <c r="I49" s="205">
        <f t="shared" ref="I49:I58" si="5">D49/H49</f>
        <v>0</v>
      </c>
      <c r="J49" s="257">
        <v>115</v>
      </c>
      <c r="K49" s="254">
        <v>4000</v>
      </c>
      <c r="L49" s="252">
        <v>115</v>
      </c>
      <c r="M49" s="210">
        <v>0.04</v>
      </c>
      <c r="N49" s="36">
        <f t="shared" si="4"/>
        <v>0</v>
      </c>
    </row>
    <row r="50" spans="1:14" ht="15.75" customHeight="1">
      <c r="A50" s="269" t="s">
        <v>1013</v>
      </c>
      <c r="B50" s="56" t="s">
        <v>690</v>
      </c>
      <c r="C50" s="81" t="s">
        <v>17</v>
      </c>
      <c r="D50" s="89"/>
      <c r="E50" s="190" t="s">
        <v>685</v>
      </c>
      <c r="F50" s="219">
        <v>0.20699999999999999</v>
      </c>
      <c r="G50" s="36">
        <f t="shared" si="0"/>
        <v>0</v>
      </c>
      <c r="H50" s="193">
        <v>80</v>
      </c>
      <c r="I50" s="205">
        <f t="shared" si="5"/>
        <v>0</v>
      </c>
      <c r="J50" s="257">
        <v>115</v>
      </c>
      <c r="K50" s="254">
        <v>4000</v>
      </c>
      <c r="L50" s="252">
        <v>115</v>
      </c>
      <c r="M50" s="210">
        <v>6.3E-2</v>
      </c>
      <c r="N50" s="36">
        <f t="shared" si="4"/>
        <v>0</v>
      </c>
    </row>
    <row r="51" spans="1:14" ht="15.75" customHeight="1">
      <c r="A51" s="269" t="s">
        <v>1014</v>
      </c>
      <c r="B51" s="56" t="s">
        <v>690</v>
      </c>
      <c r="C51" s="81" t="s">
        <v>18</v>
      </c>
      <c r="D51" s="89"/>
      <c r="E51" s="190" t="s">
        <v>685</v>
      </c>
      <c r="F51" s="219">
        <v>0.29799999999999999</v>
      </c>
      <c r="G51" s="36">
        <f t="shared" si="0"/>
        <v>0</v>
      </c>
      <c r="H51" s="193">
        <v>60</v>
      </c>
      <c r="I51" s="205">
        <f t="shared" si="5"/>
        <v>0</v>
      </c>
      <c r="J51" s="257">
        <v>115</v>
      </c>
      <c r="K51" s="254">
        <v>4000</v>
      </c>
      <c r="L51" s="252">
        <v>115</v>
      </c>
      <c r="M51" s="210">
        <v>8.5999999999999993E-2</v>
      </c>
      <c r="N51" s="36">
        <f t="shared" si="4"/>
        <v>0</v>
      </c>
    </row>
    <row r="52" spans="1:14" ht="15.75" customHeight="1">
      <c r="A52" s="269" t="s">
        <v>1015</v>
      </c>
      <c r="B52" s="56" t="s">
        <v>690</v>
      </c>
      <c r="C52" s="81" t="s">
        <v>619</v>
      </c>
      <c r="D52" s="89"/>
      <c r="E52" s="190" t="s">
        <v>685</v>
      </c>
      <c r="F52" s="219">
        <v>0.46500000000000002</v>
      </c>
      <c r="G52" s="36">
        <f t="shared" si="0"/>
        <v>0</v>
      </c>
      <c r="H52" s="193">
        <v>40</v>
      </c>
      <c r="I52" s="205">
        <f t="shared" si="5"/>
        <v>0</v>
      </c>
      <c r="J52" s="257">
        <v>115</v>
      </c>
      <c r="K52" s="254">
        <v>4000</v>
      </c>
      <c r="L52" s="252">
        <v>115</v>
      </c>
      <c r="M52" s="210">
        <v>0.153</v>
      </c>
      <c r="N52" s="36">
        <f t="shared" si="4"/>
        <v>0</v>
      </c>
    </row>
    <row r="53" spans="1:14" ht="15.75" customHeight="1">
      <c r="A53" s="269" t="s">
        <v>1016</v>
      </c>
      <c r="B53" s="56" t="s">
        <v>690</v>
      </c>
      <c r="C53" s="81" t="s">
        <v>620</v>
      </c>
      <c r="D53" s="89"/>
      <c r="E53" s="190" t="s">
        <v>685</v>
      </c>
      <c r="F53" s="219">
        <v>0.69199999999999995</v>
      </c>
      <c r="G53" s="36">
        <f t="shared" si="0"/>
        <v>0</v>
      </c>
      <c r="H53" s="193">
        <v>20</v>
      </c>
      <c r="I53" s="205">
        <f t="shared" si="5"/>
        <v>0</v>
      </c>
      <c r="J53" s="257">
        <v>115</v>
      </c>
      <c r="K53" s="254">
        <v>4000</v>
      </c>
      <c r="L53" s="252">
        <v>115</v>
      </c>
      <c r="M53" s="210">
        <v>0.27400000000000002</v>
      </c>
      <c r="N53" s="36">
        <f t="shared" si="4"/>
        <v>0</v>
      </c>
    </row>
    <row r="54" spans="1:14" ht="15.75" customHeight="1">
      <c r="A54" s="269" t="s">
        <v>1017</v>
      </c>
      <c r="B54" s="56" t="s">
        <v>690</v>
      </c>
      <c r="C54" s="81" t="s">
        <v>19</v>
      </c>
      <c r="D54" s="89"/>
      <c r="E54" s="190" t="s">
        <v>685</v>
      </c>
      <c r="F54" s="219">
        <v>1.046</v>
      </c>
      <c r="G54" s="36">
        <f t="shared" si="0"/>
        <v>0</v>
      </c>
      <c r="H54" s="193">
        <v>16</v>
      </c>
      <c r="I54" s="205">
        <f t="shared" si="5"/>
        <v>0</v>
      </c>
      <c r="J54" s="257">
        <v>115</v>
      </c>
      <c r="K54" s="254">
        <v>4000</v>
      </c>
      <c r="L54" s="252">
        <v>115</v>
      </c>
      <c r="M54" s="210">
        <v>0.42299999999999999</v>
      </c>
      <c r="N54" s="36">
        <f t="shared" si="4"/>
        <v>0</v>
      </c>
    </row>
    <row r="55" spans="1:14" ht="15.75" customHeight="1">
      <c r="A55" s="269" t="s">
        <v>1018</v>
      </c>
      <c r="B55" s="56" t="s">
        <v>690</v>
      </c>
      <c r="C55" s="83" t="s">
        <v>631</v>
      </c>
      <c r="D55" s="89"/>
      <c r="E55" s="190" t="s">
        <v>685</v>
      </c>
      <c r="F55" s="219">
        <v>1.587</v>
      </c>
      <c r="G55" s="36">
        <f t="shared" si="0"/>
        <v>0</v>
      </c>
      <c r="H55" s="193">
        <v>8</v>
      </c>
      <c r="I55" s="205">
        <f t="shared" si="5"/>
        <v>0</v>
      </c>
      <c r="J55" s="257">
        <v>115</v>
      </c>
      <c r="K55" s="254">
        <v>4000</v>
      </c>
      <c r="L55" s="252">
        <v>115</v>
      </c>
      <c r="M55" s="210">
        <v>1.113</v>
      </c>
      <c r="N55" s="36">
        <f t="shared" si="4"/>
        <v>0</v>
      </c>
    </row>
    <row r="56" spans="1:14" ht="15.75" customHeight="1">
      <c r="A56" s="284" t="s">
        <v>1019</v>
      </c>
      <c r="B56" s="64" t="s">
        <v>691</v>
      </c>
      <c r="C56" s="82" t="s">
        <v>675</v>
      </c>
      <c r="D56" s="89"/>
      <c r="E56" s="190" t="s">
        <v>685</v>
      </c>
      <c r="F56" s="219">
        <v>1.86</v>
      </c>
      <c r="G56" s="36">
        <f t="shared" si="0"/>
        <v>0</v>
      </c>
      <c r="H56" s="193">
        <v>8</v>
      </c>
      <c r="I56" s="205">
        <f t="shared" si="5"/>
        <v>0</v>
      </c>
      <c r="J56" s="257">
        <v>115</v>
      </c>
      <c r="K56" s="254">
        <v>4000</v>
      </c>
      <c r="L56" s="252">
        <v>115</v>
      </c>
      <c r="M56" s="210">
        <v>0.64500000000000002</v>
      </c>
      <c r="N56" s="36">
        <f t="shared" si="4"/>
        <v>0</v>
      </c>
    </row>
    <row r="57" spans="1:14" ht="15.75" customHeight="1">
      <c r="A57" s="269" t="s">
        <v>1020</v>
      </c>
      <c r="B57" s="56" t="s">
        <v>691</v>
      </c>
      <c r="C57" s="81" t="s">
        <v>676</v>
      </c>
      <c r="D57" s="89"/>
      <c r="E57" s="190" t="s">
        <v>685</v>
      </c>
      <c r="F57" s="219">
        <v>2.673</v>
      </c>
      <c r="G57" s="36">
        <f t="shared" si="0"/>
        <v>0</v>
      </c>
      <c r="H57" s="193">
        <v>4</v>
      </c>
      <c r="I57" s="205">
        <f t="shared" si="5"/>
        <v>0</v>
      </c>
      <c r="J57" s="257">
        <v>115</v>
      </c>
      <c r="K57" s="254">
        <v>4000</v>
      </c>
      <c r="L57" s="252">
        <v>115</v>
      </c>
      <c r="M57" s="210">
        <v>1.008</v>
      </c>
      <c r="N57" s="36">
        <f t="shared" si="4"/>
        <v>0</v>
      </c>
    </row>
    <row r="58" spans="1:14" ht="15.75" customHeight="1" thickBot="1">
      <c r="A58" s="275" t="s">
        <v>1021</v>
      </c>
      <c r="B58" s="111" t="s">
        <v>691</v>
      </c>
      <c r="C58" s="108" t="s">
        <v>677</v>
      </c>
      <c r="D58" s="89"/>
      <c r="E58" s="190" t="s">
        <v>685</v>
      </c>
      <c r="F58" s="219">
        <v>4.0220000000000002</v>
      </c>
      <c r="G58" s="36">
        <f t="shared" si="0"/>
        <v>0</v>
      </c>
      <c r="H58" s="193">
        <v>4</v>
      </c>
      <c r="I58" s="205">
        <f t="shared" si="5"/>
        <v>0</v>
      </c>
      <c r="J58" s="257">
        <v>115</v>
      </c>
      <c r="K58" s="254">
        <v>4000</v>
      </c>
      <c r="L58" s="252">
        <v>115</v>
      </c>
      <c r="M58" s="210">
        <v>1.3320000000000001</v>
      </c>
      <c r="N58" s="36">
        <f t="shared" si="4"/>
        <v>0</v>
      </c>
    </row>
    <row r="59" spans="1:14" ht="15.75" customHeight="1">
      <c r="A59" s="77" t="s">
        <v>638</v>
      </c>
      <c r="B59" s="110" t="s">
        <v>692</v>
      </c>
      <c r="C59" s="80" t="s">
        <v>17</v>
      </c>
      <c r="D59" s="89"/>
      <c r="E59" s="190" t="s">
        <v>685</v>
      </c>
      <c r="F59" s="219">
        <v>0.153</v>
      </c>
      <c r="G59" s="36">
        <f t="shared" si="0"/>
        <v>0</v>
      </c>
      <c r="H59" s="193">
        <v>100</v>
      </c>
      <c r="I59" s="205">
        <f t="shared" ref="I59:I68" si="6">D59/H59</f>
        <v>0</v>
      </c>
      <c r="J59" s="257">
        <v>115</v>
      </c>
      <c r="K59" s="254">
        <v>4000</v>
      </c>
      <c r="L59" s="252">
        <v>115</v>
      </c>
      <c r="M59" s="210">
        <v>4.5999999999999999E-2</v>
      </c>
      <c r="N59" s="36">
        <f t="shared" si="4"/>
        <v>0</v>
      </c>
    </row>
    <row r="60" spans="1:14" ht="15.75" customHeight="1">
      <c r="A60" s="66" t="s">
        <v>639</v>
      </c>
      <c r="B60" s="56" t="s">
        <v>692</v>
      </c>
      <c r="C60" s="81" t="s">
        <v>18</v>
      </c>
      <c r="D60" s="89"/>
      <c r="E60" s="190" t="s">
        <v>685</v>
      </c>
      <c r="F60" s="219">
        <v>0.23899999999999999</v>
      </c>
      <c r="G60" s="36">
        <f t="shared" si="0"/>
        <v>0</v>
      </c>
      <c r="H60" s="193">
        <v>60</v>
      </c>
      <c r="I60" s="205">
        <f t="shared" si="6"/>
        <v>0</v>
      </c>
      <c r="J60" s="257">
        <v>115</v>
      </c>
      <c r="K60" s="254">
        <v>4000</v>
      </c>
      <c r="L60" s="252">
        <v>115</v>
      </c>
      <c r="M60" s="210">
        <v>8.5000000000000006E-2</v>
      </c>
      <c r="N60" s="36">
        <f t="shared" si="4"/>
        <v>0</v>
      </c>
    </row>
    <row r="61" spans="1:14" ht="15.75" customHeight="1">
      <c r="A61" s="66" t="s">
        <v>640</v>
      </c>
      <c r="B61" s="56" t="s">
        <v>692</v>
      </c>
      <c r="C61" s="81" t="s">
        <v>619</v>
      </c>
      <c r="D61" s="89"/>
      <c r="E61" s="190" t="s">
        <v>685</v>
      </c>
      <c r="F61" s="219">
        <v>0.38500000000000001</v>
      </c>
      <c r="G61" s="36">
        <f t="shared" si="0"/>
        <v>0</v>
      </c>
      <c r="H61" s="193">
        <v>40</v>
      </c>
      <c r="I61" s="205">
        <f t="shared" si="6"/>
        <v>0</v>
      </c>
      <c r="J61" s="257">
        <v>115</v>
      </c>
      <c r="K61" s="254">
        <v>4000</v>
      </c>
      <c r="L61" s="252">
        <v>115</v>
      </c>
      <c r="M61" s="210">
        <v>0.11899999999999999</v>
      </c>
      <c r="N61" s="36">
        <f t="shared" si="4"/>
        <v>0</v>
      </c>
    </row>
    <row r="62" spans="1:14" ht="15.75" customHeight="1">
      <c r="A62" s="66" t="s">
        <v>641</v>
      </c>
      <c r="B62" s="56" t="s">
        <v>692</v>
      </c>
      <c r="C62" s="81" t="s">
        <v>620</v>
      </c>
      <c r="D62" s="89"/>
      <c r="E62" s="190" t="s">
        <v>685</v>
      </c>
      <c r="F62" s="219">
        <v>0.59899999999999998</v>
      </c>
      <c r="G62" s="36">
        <f t="shared" si="0"/>
        <v>0</v>
      </c>
      <c r="H62" s="193">
        <v>24</v>
      </c>
      <c r="I62" s="205">
        <f t="shared" si="6"/>
        <v>0</v>
      </c>
      <c r="J62" s="257">
        <v>115</v>
      </c>
      <c r="K62" s="254">
        <v>4000</v>
      </c>
      <c r="L62" s="252">
        <v>115</v>
      </c>
      <c r="M62" s="210">
        <v>0.24</v>
      </c>
      <c r="N62" s="36">
        <f t="shared" si="4"/>
        <v>0</v>
      </c>
    </row>
    <row r="63" spans="1:14" ht="15.75" customHeight="1">
      <c r="A63" s="66" t="s">
        <v>642</v>
      </c>
      <c r="B63" s="56" t="s">
        <v>692</v>
      </c>
      <c r="C63" s="81" t="s">
        <v>19</v>
      </c>
      <c r="D63" s="89"/>
      <c r="E63" s="190" t="s">
        <v>685</v>
      </c>
      <c r="F63" s="219">
        <v>0.94099999999999995</v>
      </c>
      <c r="G63" s="36">
        <f t="shared" si="0"/>
        <v>0</v>
      </c>
      <c r="H63" s="193">
        <v>16</v>
      </c>
      <c r="I63" s="205">
        <f t="shared" si="6"/>
        <v>0</v>
      </c>
      <c r="J63" s="257">
        <v>115</v>
      </c>
      <c r="K63" s="254">
        <v>4000</v>
      </c>
      <c r="L63" s="252">
        <v>115</v>
      </c>
      <c r="M63" s="210">
        <v>0.3</v>
      </c>
      <c r="N63" s="36">
        <f t="shared" si="4"/>
        <v>0</v>
      </c>
    </row>
    <row r="64" spans="1:14" ht="15.75" customHeight="1">
      <c r="A64" s="66" t="s">
        <v>643</v>
      </c>
      <c r="B64" s="56" t="s">
        <v>692</v>
      </c>
      <c r="C64" s="81" t="s">
        <v>631</v>
      </c>
      <c r="D64" s="89"/>
      <c r="E64" s="190" t="s">
        <v>685</v>
      </c>
      <c r="F64" s="219">
        <v>1.4710000000000001</v>
      </c>
      <c r="G64" s="36">
        <f t="shared" si="0"/>
        <v>0</v>
      </c>
      <c r="H64" s="193">
        <v>12</v>
      </c>
      <c r="I64" s="205">
        <f t="shared" si="6"/>
        <v>0</v>
      </c>
      <c r="J64" s="257">
        <v>115</v>
      </c>
      <c r="K64" s="254">
        <v>4000</v>
      </c>
      <c r="L64" s="252">
        <v>115</v>
      </c>
      <c r="M64" s="210">
        <v>0.443</v>
      </c>
      <c r="N64" s="36">
        <f t="shared" si="4"/>
        <v>0</v>
      </c>
    </row>
    <row r="65" spans="1:14" ht="15.75" customHeight="1">
      <c r="A65" s="65" t="s">
        <v>644</v>
      </c>
      <c r="B65" s="64" t="s">
        <v>693</v>
      </c>
      <c r="C65" s="82" t="s">
        <v>648</v>
      </c>
      <c r="D65" s="89"/>
      <c r="E65" s="190" t="s">
        <v>685</v>
      </c>
      <c r="F65" s="219">
        <v>1.764</v>
      </c>
      <c r="G65" s="36">
        <f t="shared" si="0"/>
        <v>0</v>
      </c>
      <c r="H65" s="193">
        <v>8</v>
      </c>
      <c r="I65" s="205">
        <f t="shared" si="6"/>
        <v>0</v>
      </c>
      <c r="J65" s="257">
        <v>115</v>
      </c>
      <c r="K65" s="254">
        <v>4000</v>
      </c>
      <c r="L65" s="252">
        <v>115</v>
      </c>
      <c r="M65" s="210">
        <v>0.64</v>
      </c>
      <c r="N65" s="36">
        <f t="shared" si="4"/>
        <v>0</v>
      </c>
    </row>
    <row r="66" spans="1:14" ht="15.75" customHeight="1">
      <c r="A66" s="66" t="s">
        <v>645</v>
      </c>
      <c r="B66" s="56" t="s">
        <v>693</v>
      </c>
      <c r="C66" s="81" t="s">
        <v>649</v>
      </c>
      <c r="D66" s="89"/>
      <c r="E66" s="190" t="s">
        <v>685</v>
      </c>
      <c r="F66" s="219">
        <v>2.5459999999999998</v>
      </c>
      <c r="G66" s="36">
        <f t="shared" si="0"/>
        <v>0</v>
      </c>
      <c r="H66" s="193">
        <v>4</v>
      </c>
      <c r="I66" s="205">
        <f t="shared" si="6"/>
        <v>0</v>
      </c>
      <c r="J66" s="257">
        <v>115</v>
      </c>
      <c r="K66" s="254">
        <v>4000</v>
      </c>
      <c r="L66" s="252">
        <v>115</v>
      </c>
      <c r="M66" s="210">
        <v>1</v>
      </c>
      <c r="N66" s="36">
        <f t="shared" si="4"/>
        <v>0</v>
      </c>
    </row>
    <row r="67" spans="1:14" ht="15.75" customHeight="1">
      <c r="A67" s="66" t="s">
        <v>646</v>
      </c>
      <c r="B67" s="56" t="s">
        <v>693</v>
      </c>
      <c r="C67" s="81" t="s">
        <v>650</v>
      </c>
      <c r="D67" s="89"/>
      <c r="E67" s="190" t="s">
        <v>685</v>
      </c>
      <c r="F67" s="219">
        <v>3.7810000000000001</v>
      </c>
      <c r="G67" s="36">
        <f t="shared" si="0"/>
        <v>0</v>
      </c>
      <c r="H67" s="193">
        <v>4</v>
      </c>
      <c r="I67" s="205">
        <f t="shared" si="6"/>
        <v>0</v>
      </c>
      <c r="J67" s="257">
        <v>115</v>
      </c>
      <c r="K67" s="254">
        <v>4000</v>
      </c>
      <c r="L67" s="252">
        <v>115</v>
      </c>
      <c r="M67" s="210">
        <v>1.44</v>
      </c>
      <c r="N67" s="36">
        <f t="shared" si="4"/>
        <v>0</v>
      </c>
    </row>
    <row r="68" spans="1:14" ht="15.75" customHeight="1" thickBot="1">
      <c r="A68" s="106" t="s">
        <v>647</v>
      </c>
      <c r="B68" s="111" t="s">
        <v>834</v>
      </c>
      <c r="C68" s="108" t="s">
        <v>651</v>
      </c>
      <c r="D68" s="89"/>
      <c r="E68" s="190" t="s">
        <v>685</v>
      </c>
      <c r="F68" s="219">
        <v>4.891</v>
      </c>
      <c r="G68" s="36">
        <f t="shared" si="0"/>
        <v>0</v>
      </c>
      <c r="H68" s="193">
        <v>4</v>
      </c>
      <c r="I68" s="205">
        <f t="shared" si="6"/>
        <v>0</v>
      </c>
      <c r="J68" s="257">
        <v>115</v>
      </c>
      <c r="K68" s="254">
        <v>4000</v>
      </c>
      <c r="L68" s="252">
        <v>115</v>
      </c>
      <c r="M68" s="210">
        <v>1.7030000000000001</v>
      </c>
      <c r="N68" s="36">
        <f t="shared" si="4"/>
        <v>0</v>
      </c>
    </row>
    <row r="69" spans="1:14" ht="15.75" customHeight="1">
      <c r="A69" s="77" t="s">
        <v>434</v>
      </c>
      <c r="B69" s="78" t="s">
        <v>713</v>
      </c>
      <c r="C69" s="80" t="s">
        <v>1029</v>
      </c>
      <c r="D69" s="89"/>
      <c r="E69" s="190" t="s">
        <v>685</v>
      </c>
      <c r="F69" s="219">
        <v>9.4E-2</v>
      </c>
      <c r="G69" s="36">
        <f t="shared" si="0"/>
        <v>0</v>
      </c>
      <c r="H69" s="193">
        <v>100</v>
      </c>
      <c r="I69" s="205">
        <f t="shared" si="1"/>
        <v>0</v>
      </c>
      <c r="J69" s="257"/>
      <c r="K69" s="254"/>
      <c r="L69" s="252"/>
      <c r="M69" s="210">
        <v>0.16600000000000001</v>
      </c>
      <c r="N69" s="36">
        <f t="shared" si="4"/>
        <v>0</v>
      </c>
    </row>
    <row r="70" spans="1:14" ht="15.75" customHeight="1">
      <c r="A70" s="66" t="s">
        <v>435</v>
      </c>
      <c r="B70" s="49" t="s">
        <v>714</v>
      </c>
      <c r="C70" s="81" t="s">
        <v>36</v>
      </c>
      <c r="D70" s="89"/>
      <c r="E70" s="190" t="s">
        <v>685</v>
      </c>
      <c r="F70" s="219">
        <v>0.107</v>
      </c>
      <c r="G70" s="36">
        <f t="shared" ref="G70:G142" si="7">D70*F70</f>
        <v>0</v>
      </c>
      <c r="H70" s="193">
        <v>100</v>
      </c>
      <c r="I70" s="205">
        <f t="shared" si="1"/>
        <v>0</v>
      </c>
      <c r="J70" s="257"/>
      <c r="K70" s="254"/>
      <c r="L70" s="252"/>
      <c r="M70" s="210">
        <v>0.16600000000000001</v>
      </c>
      <c r="N70" s="36">
        <f t="shared" ref="N70:N88" si="8">D70/100*M70</f>
        <v>0</v>
      </c>
    </row>
    <row r="71" spans="1:14" ht="15.75" customHeight="1">
      <c r="A71" s="66" t="s">
        <v>436</v>
      </c>
      <c r="B71" s="49" t="s">
        <v>715</v>
      </c>
      <c r="C71" s="81" t="s">
        <v>1030</v>
      </c>
      <c r="D71" s="89"/>
      <c r="E71" s="190" t="s">
        <v>685</v>
      </c>
      <c r="F71" s="219">
        <v>0.121</v>
      </c>
      <c r="G71" s="36">
        <f t="shared" si="7"/>
        <v>0</v>
      </c>
      <c r="H71" s="193">
        <v>100</v>
      </c>
      <c r="I71" s="205">
        <f t="shared" si="1"/>
        <v>0</v>
      </c>
      <c r="J71" s="257"/>
      <c r="K71" s="254"/>
      <c r="L71" s="252"/>
      <c r="M71" s="210">
        <v>0.27100000000000002</v>
      </c>
      <c r="N71" s="36">
        <f t="shared" si="8"/>
        <v>0</v>
      </c>
    </row>
    <row r="72" spans="1:14" ht="15.75" customHeight="1">
      <c r="A72" s="66" t="s">
        <v>437</v>
      </c>
      <c r="B72" s="49" t="s">
        <v>713</v>
      </c>
      <c r="C72" s="81" t="s">
        <v>37</v>
      </c>
      <c r="D72" s="89"/>
      <c r="E72" s="190" t="s">
        <v>685</v>
      </c>
      <c r="F72" s="219">
        <v>0.14499999999999999</v>
      </c>
      <c r="G72" s="36">
        <f t="shared" si="7"/>
        <v>0</v>
      </c>
      <c r="H72" s="193">
        <v>100</v>
      </c>
      <c r="I72" s="205">
        <f t="shared" si="1"/>
        <v>0</v>
      </c>
      <c r="J72" s="257"/>
      <c r="K72" s="254"/>
      <c r="L72" s="252"/>
      <c r="M72" s="210">
        <v>0.27100000000000002</v>
      </c>
      <c r="N72" s="36">
        <f t="shared" si="8"/>
        <v>0</v>
      </c>
    </row>
    <row r="73" spans="1:14" ht="15.75" customHeight="1" thickBot="1">
      <c r="A73" s="106" t="s">
        <v>438</v>
      </c>
      <c r="B73" s="107" t="s">
        <v>714</v>
      </c>
      <c r="C73" s="108" t="s">
        <v>38</v>
      </c>
      <c r="D73" s="89"/>
      <c r="E73" s="190" t="s">
        <v>685</v>
      </c>
      <c r="F73" s="219">
        <v>0.16900000000000001</v>
      </c>
      <c r="G73" s="36">
        <f t="shared" si="7"/>
        <v>0</v>
      </c>
      <c r="H73" s="193">
        <v>100</v>
      </c>
      <c r="I73" s="205">
        <f t="shared" si="1"/>
        <v>0</v>
      </c>
      <c r="J73" s="257"/>
      <c r="K73" s="254"/>
      <c r="L73" s="252"/>
      <c r="M73" s="210">
        <v>0.27100000000000002</v>
      </c>
      <c r="N73" s="36">
        <f t="shared" si="8"/>
        <v>0</v>
      </c>
    </row>
    <row r="74" spans="1:14" ht="15.75" customHeight="1">
      <c r="A74" s="285">
        <v>345000162</v>
      </c>
      <c r="B74" s="78" t="s">
        <v>1022</v>
      </c>
      <c r="C74" s="80" t="s">
        <v>1029</v>
      </c>
      <c r="D74" s="89"/>
      <c r="E74" s="190" t="s">
        <v>685</v>
      </c>
      <c r="F74" s="219">
        <v>9.4E-2</v>
      </c>
      <c r="G74" s="36">
        <f t="shared" si="7"/>
        <v>0</v>
      </c>
      <c r="H74" s="193">
        <v>200</v>
      </c>
      <c r="I74" s="205">
        <f t="shared" ref="I74:I78" si="9">D74/H74</f>
        <v>0</v>
      </c>
      <c r="J74" s="257"/>
      <c r="K74" s="254"/>
      <c r="L74" s="252"/>
      <c r="M74" s="210">
        <v>0.32200000000000001</v>
      </c>
      <c r="N74" s="36">
        <f t="shared" si="8"/>
        <v>0</v>
      </c>
    </row>
    <row r="75" spans="1:14" ht="15.75" customHeight="1">
      <c r="A75" s="286" t="s">
        <v>1025</v>
      </c>
      <c r="B75" s="49" t="s">
        <v>1023</v>
      </c>
      <c r="C75" s="81" t="s">
        <v>36</v>
      </c>
      <c r="D75" s="89"/>
      <c r="E75" s="190" t="s">
        <v>685</v>
      </c>
      <c r="F75" s="219">
        <v>0.107</v>
      </c>
      <c r="G75" s="36">
        <f t="shared" ref="G75:G78" si="10">D75*F75</f>
        <v>0</v>
      </c>
      <c r="H75" s="193">
        <v>200</v>
      </c>
      <c r="I75" s="205">
        <f t="shared" si="9"/>
        <v>0</v>
      </c>
      <c r="J75" s="257"/>
      <c r="K75" s="254"/>
      <c r="L75" s="252"/>
      <c r="M75" s="210">
        <v>0.32200000000000001</v>
      </c>
      <c r="N75" s="36">
        <f t="shared" ref="N75:N78" si="11">D75/100*M75</f>
        <v>0</v>
      </c>
    </row>
    <row r="76" spans="1:14" ht="15.75" customHeight="1">
      <c r="A76" s="286" t="s">
        <v>1026</v>
      </c>
      <c r="B76" s="49" t="s">
        <v>1024</v>
      </c>
      <c r="C76" s="81" t="s">
        <v>1030</v>
      </c>
      <c r="D76" s="89"/>
      <c r="E76" s="190" t="s">
        <v>685</v>
      </c>
      <c r="F76" s="219">
        <v>0.121</v>
      </c>
      <c r="G76" s="36">
        <f t="shared" si="10"/>
        <v>0</v>
      </c>
      <c r="H76" s="193">
        <v>200</v>
      </c>
      <c r="I76" s="205">
        <f t="shared" si="9"/>
        <v>0</v>
      </c>
      <c r="J76" s="257"/>
      <c r="K76" s="254"/>
      <c r="L76" s="252"/>
      <c r="M76" s="210">
        <v>0.54200000000000004</v>
      </c>
      <c r="N76" s="36">
        <f t="shared" si="11"/>
        <v>0</v>
      </c>
    </row>
    <row r="77" spans="1:14" ht="15.75" customHeight="1">
      <c r="A77" s="286" t="s">
        <v>1027</v>
      </c>
      <c r="B77" s="49" t="s">
        <v>1022</v>
      </c>
      <c r="C77" s="81" t="s">
        <v>37</v>
      </c>
      <c r="D77" s="89"/>
      <c r="E77" s="190" t="s">
        <v>685</v>
      </c>
      <c r="F77" s="219">
        <v>0.14499999999999999</v>
      </c>
      <c r="G77" s="36">
        <f t="shared" si="10"/>
        <v>0</v>
      </c>
      <c r="H77" s="193">
        <v>200</v>
      </c>
      <c r="I77" s="205">
        <f t="shared" si="9"/>
        <v>0</v>
      </c>
      <c r="J77" s="257"/>
      <c r="K77" s="254"/>
      <c r="L77" s="252"/>
      <c r="M77" s="210">
        <v>0.54200000000000004</v>
      </c>
      <c r="N77" s="36">
        <f t="shared" si="11"/>
        <v>0</v>
      </c>
    </row>
    <row r="78" spans="1:14" ht="15.75" customHeight="1" thickBot="1">
      <c r="A78" s="286" t="s">
        <v>1028</v>
      </c>
      <c r="B78" s="107" t="s">
        <v>1023</v>
      </c>
      <c r="C78" s="108" t="s">
        <v>38</v>
      </c>
      <c r="D78" s="89"/>
      <c r="E78" s="190" t="s">
        <v>685</v>
      </c>
      <c r="F78" s="219">
        <v>0.16900000000000001</v>
      </c>
      <c r="G78" s="36">
        <f t="shared" si="10"/>
        <v>0</v>
      </c>
      <c r="H78" s="193">
        <v>200</v>
      </c>
      <c r="I78" s="205">
        <f t="shared" si="9"/>
        <v>0</v>
      </c>
      <c r="J78" s="257"/>
      <c r="K78" s="254"/>
      <c r="L78" s="252"/>
      <c r="M78" s="210">
        <v>0.54200000000000004</v>
      </c>
      <c r="N78" s="36">
        <f t="shared" si="11"/>
        <v>0</v>
      </c>
    </row>
    <row r="79" spans="1:14" ht="15.75" customHeight="1">
      <c r="A79" s="77" t="s">
        <v>40</v>
      </c>
      <c r="B79" s="78" t="s">
        <v>716</v>
      </c>
      <c r="C79" s="80" t="s">
        <v>39</v>
      </c>
      <c r="D79" s="89"/>
      <c r="E79" s="190" t="s">
        <v>686</v>
      </c>
      <c r="F79" s="219">
        <v>0.01</v>
      </c>
      <c r="G79" s="36">
        <f t="shared" si="7"/>
        <v>0</v>
      </c>
      <c r="H79" s="194">
        <v>250</v>
      </c>
      <c r="I79" s="205">
        <f t="shared" si="1"/>
        <v>0</v>
      </c>
      <c r="J79" s="257">
        <v>285</v>
      </c>
      <c r="K79" s="254">
        <v>385</v>
      </c>
      <c r="L79" s="252">
        <v>95</v>
      </c>
      <c r="M79" s="210">
        <v>6.0000000000000001E-3</v>
      </c>
      <c r="N79" s="36">
        <f t="shared" si="8"/>
        <v>0</v>
      </c>
    </row>
    <row r="80" spans="1:14" ht="15.75" customHeight="1">
      <c r="A80" s="66" t="s">
        <v>42</v>
      </c>
      <c r="B80" s="49" t="s">
        <v>716</v>
      </c>
      <c r="C80" s="81" t="s">
        <v>41</v>
      </c>
      <c r="D80" s="89"/>
      <c r="E80" s="190" t="s">
        <v>686</v>
      </c>
      <c r="F80" s="219">
        <v>1.7999999999999999E-2</v>
      </c>
      <c r="G80" s="36">
        <f t="shared" si="7"/>
        <v>0</v>
      </c>
      <c r="H80" s="194">
        <v>500</v>
      </c>
      <c r="I80" s="205">
        <f t="shared" si="1"/>
        <v>0</v>
      </c>
      <c r="J80" s="257">
        <v>285</v>
      </c>
      <c r="K80" s="254">
        <v>385</v>
      </c>
      <c r="L80" s="252">
        <v>290</v>
      </c>
      <c r="M80" s="210">
        <v>8.0000000000000002E-3</v>
      </c>
      <c r="N80" s="36">
        <f t="shared" si="8"/>
        <v>0</v>
      </c>
    </row>
    <row r="81" spans="1:14" ht="15.75" customHeight="1">
      <c r="A81" s="66" t="s">
        <v>44</v>
      </c>
      <c r="B81" s="49" t="s">
        <v>716</v>
      </c>
      <c r="C81" s="81" t="s">
        <v>43</v>
      </c>
      <c r="D81" s="89"/>
      <c r="E81" s="190" t="s">
        <v>686</v>
      </c>
      <c r="F81" s="219">
        <v>0.03</v>
      </c>
      <c r="G81" s="36">
        <f t="shared" si="7"/>
        <v>0</v>
      </c>
      <c r="H81" s="194">
        <v>250</v>
      </c>
      <c r="I81" s="205">
        <f t="shared" si="1"/>
        <v>0</v>
      </c>
      <c r="J81" s="257">
        <v>285</v>
      </c>
      <c r="K81" s="254">
        <v>385</v>
      </c>
      <c r="L81" s="252">
        <v>240</v>
      </c>
      <c r="M81" s="210">
        <v>1.4999999999999999E-2</v>
      </c>
      <c r="N81" s="36">
        <f t="shared" si="8"/>
        <v>0</v>
      </c>
    </row>
    <row r="82" spans="1:14" ht="15.75" customHeight="1">
      <c r="A82" s="66" t="s">
        <v>46</v>
      </c>
      <c r="B82" s="49" t="s">
        <v>716</v>
      </c>
      <c r="C82" s="81" t="s">
        <v>45</v>
      </c>
      <c r="D82" s="89"/>
      <c r="E82" s="190" t="s">
        <v>686</v>
      </c>
      <c r="F82" s="219">
        <v>5.6000000000000001E-2</v>
      </c>
      <c r="G82" s="36">
        <f t="shared" si="7"/>
        <v>0</v>
      </c>
      <c r="H82" s="194">
        <v>150</v>
      </c>
      <c r="I82" s="205">
        <f t="shared" si="1"/>
        <v>0</v>
      </c>
      <c r="J82" s="257">
        <v>285</v>
      </c>
      <c r="K82" s="254">
        <v>385</v>
      </c>
      <c r="L82" s="252">
        <v>290</v>
      </c>
      <c r="M82" s="210">
        <v>3.3000000000000002E-2</v>
      </c>
      <c r="N82" s="36">
        <f t="shared" si="8"/>
        <v>0</v>
      </c>
    </row>
    <row r="83" spans="1:14" ht="15.75" customHeight="1">
      <c r="A83" s="66" t="s">
        <v>48</v>
      </c>
      <c r="B83" s="49" t="s">
        <v>716</v>
      </c>
      <c r="C83" s="81" t="s">
        <v>47</v>
      </c>
      <c r="D83" s="89"/>
      <c r="E83" s="190" t="s">
        <v>686</v>
      </c>
      <c r="F83" s="219">
        <v>0.1</v>
      </c>
      <c r="G83" s="36">
        <f t="shared" si="7"/>
        <v>0</v>
      </c>
      <c r="H83" s="194">
        <v>70</v>
      </c>
      <c r="I83" s="205">
        <f t="shared" si="1"/>
        <v>0</v>
      </c>
      <c r="J83" s="257">
        <v>285</v>
      </c>
      <c r="K83" s="254">
        <v>385</v>
      </c>
      <c r="L83" s="252">
        <v>270</v>
      </c>
      <c r="M83" s="210">
        <v>5.5E-2</v>
      </c>
      <c r="N83" s="36">
        <f t="shared" si="8"/>
        <v>0</v>
      </c>
    </row>
    <row r="84" spans="1:14" ht="15.75" customHeight="1">
      <c r="A84" s="66" t="s">
        <v>50</v>
      </c>
      <c r="B84" s="49" t="s">
        <v>716</v>
      </c>
      <c r="C84" s="81" t="s">
        <v>49</v>
      </c>
      <c r="D84" s="89"/>
      <c r="E84" s="190" t="s">
        <v>686</v>
      </c>
      <c r="F84" s="219">
        <v>0.158</v>
      </c>
      <c r="G84" s="36">
        <f t="shared" si="7"/>
        <v>0</v>
      </c>
      <c r="H84" s="194">
        <v>40</v>
      </c>
      <c r="I84" s="205">
        <f t="shared" si="1"/>
        <v>0</v>
      </c>
      <c r="J84" s="257">
        <v>285</v>
      </c>
      <c r="K84" s="254">
        <v>385</v>
      </c>
      <c r="L84" s="252">
        <v>240</v>
      </c>
      <c r="M84" s="210">
        <v>9.6000000000000002E-2</v>
      </c>
      <c r="N84" s="36">
        <f t="shared" si="8"/>
        <v>0</v>
      </c>
    </row>
    <row r="85" spans="1:14" ht="15.75" customHeight="1">
      <c r="A85" s="66" t="s">
        <v>52</v>
      </c>
      <c r="B85" s="49" t="s">
        <v>716</v>
      </c>
      <c r="C85" s="81" t="s">
        <v>51</v>
      </c>
      <c r="D85" s="89"/>
      <c r="E85" s="190" t="s">
        <v>686</v>
      </c>
      <c r="F85" s="219">
        <v>0.33400000000000002</v>
      </c>
      <c r="G85" s="36">
        <f t="shared" si="7"/>
        <v>0</v>
      </c>
      <c r="H85" s="194">
        <v>15</v>
      </c>
      <c r="I85" s="205">
        <f t="shared" si="1"/>
        <v>0</v>
      </c>
      <c r="J85" s="257">
        <v>285</v>
      </c>
      <c r="K85" s="254">
        <v>385</v>
      </c>
      <c r="L85" s="252">
        <v>190</v>
      </c>
      <c r="M85" s="210">
        <v>0.16600000000000001</v>
      </c>
      <c r="N85" s="36">
        <f t="shared" si="8"/>
        <v>0</v>
      </c>
    </row>
    <row r="86" spans="1:14" ht="15.75" customHeight="1">
      <c r="A86" s="66" t="s">
        <v>53</v>
      </c>
      <c r="B86" s="49" t="s">
        <v>716</v>
      </c>
      <c r="C86" s="81">
        <v>75</v>
      </c>
      <c r="D86" s="89"/>
      <c r="E86" s="190" t="s">
        <v>686</v>
      </c>
      <c r="F86" s="219">
        <v>0.55800000000000005</v>
      </c>
      <c r="G86" s="36">
        <f t="shared" si="7"/>
        <v>0</v>
      </c>
      <c r="H86" s="194">
        <v>6</v>
      </c>
      <c r="I86" s="205">
        <f t="shared" si="1"/>
        <v>0</v>
      </c>
      <c r="J86" s="257">
        <v>285</v>
      </c>
      <c r="K86" s="254">
        <v>385</v>
      </c>
      <c r="L86" s="252">
        <v>120</v>
      </c>
      <c r="M86" s="210">
        <v>0.33100000000000002</v>
      </c>
      <c r="N86" s="36">
        <f t="shared" si="8"/>
        <v>0</v>
      </c>
    </row>
    <row r="87" spans="1:14" ht="15.75" customHeight="1">
      <c r="A87" s="66" t="s">
        <v>55</v>
      </c>
      <c r="B87" s="49" t="s">
        <v>716</v>
      </c>
      <c r="C87" s="81" t="s">
        <v>54</v>
      </c>
      <c r="D87" s="89"/>
      <c r="E87" s="190" t="s">
        <v>686</v>
      </c>
      <c r="F87" s="219">
        <v>1.01</v>
      </c>
      <c r="G87" s="36">
        <f t="shared" si="7"/>
        <v>0</v>
      </c>
      <c r="H87" s="194">
        <v>5</v>
      </c>
      <c r="I87" s="205">
        <f t="shared" si="1"/>
        <v>0</v>
      </c>
      <c r="J87" s="257">
        <v>285</v>
      </c>
      <c r="K87" s="254">
        <v>385</v>
      </c>
      <c r="L87" s="252">
        <v>160</v>
      </c>
      <c r="M87" s="210">
        <v>0.62</v>
      </c>
      <c r="N87" s="36">
        <f t="shared" si="8"/>
        <v>0</v>
      </c>
    </row>
    <row r="88" spans="1:14" ht="15.75" customHeight="1">
      <c r="A88" s="66" t="s">
        <v>56</v>
      </c>
      <c r="B88" s="49" t="s">
        <v>716</v>
      </c>
      <c r="C88" s="81">
        <v>110</v>
      </c>
      <c r="D88" s="89"/>
      <c r="E88" s="190" t="s">
        <v>686</v>
      </c>
      <c r="F88" s="219">
        <v>1.3440000000000001</v>
      </c>
      <c r="G88" s="36">
        <f t="shared" si="7"/>
        <v>0</v>
      </c>
      <c r="H88" s="194">
        <v>3</v>
      </c>
      <c r="I88" s="205">
        <f t="shared" si="1"/>
        <v>0</v>
      </c>
      <c r="J88" s="257">
        <v>285</v>
      </c>
      <c r="K88" s="254">
        <v>385</v>
      </c>
      <c r="L88" s="252">
        <v>160</v>
      </c>
      <c r="M88" s="210">
        <v>0.78700000000000003</v>
      </c>
      <c r="N88" s="36">
        <f t="shared" si="8"/>
        <v>0</v>
      </c>
    </row>
    <row r="89" spans="1:14" ht="15.75" customHeight="1" thickBot="1">
      <c r="A89" s="106" t="s">
        <v>879</v>
      </c>
      <c r="B89" s="107" t="s">
        <v>881</v>
      </c>
      <c r="C89" s="108">
        <v>125</v>
      </c>
      <c r="D89" s="89"/>
      <c r="E89" s="190" t="s">
        <v>686</v>
      </c>
      <c r="F89" s="219">
        <v>1.4810000000000001</v>
      </c>
      <c r="G89" s="36">
        <f t="shared" si="7"/>
        <v>0</v>
      </c>
      <c r="H89" s="194">
        <v>1</v>
      </c>
      <c r="I89" s="205">
        <f t="shared" si="1"/>
        <v>0</v>
      </c>
      <c r="J89" s="257">
        <v>285</v>
      </c>
      <c r="K89" s="254">
        <v>385</v>
      </c>
      <c r="L89" s="252">
        <v>160</v>
      </c>
      <c r="M89" s="210"/>
      <c r="N89" s="36"/>
    </row>
    <row r="90" spans="1:14" ht="15.75" customHeight="1">
      <c r="A90" s="77" t="s">
        <v>57</v>
      </c>
      <c r="B90" s="78" t="s">
        <v>718</v>
      </c>
      <c r="C90" s="80">
        <v>16</v>
      </c>
      <c r="D90" s="89"/>
      <c r="E90" s="190" t="s">
        <v>686</v>
      </c>
      <c r="F90" s="219">
        <v>8.0000000000000002E-3</v>
      </c>
      <c r="G90" s="36">
        <f t="shared" si="7"/>
        <v>0</v>
      </c>
      <c r="H90" s="194">
        <v>200</v>
      </c>
      <c r="I90" s="205">
        <f t="shared" si="1"/>
        <v>0</v>
      </c>
      <c r="J90" s="257">
        <v>285</v>
      </c>
      <c r="K90" s="254">
        <v>385</v>
      </c>
      <c r="L90" s="252">
        <v>75</v>
      </c>
      <c r="M90" s="210">
        <v>5.0000000000000001E-3</v>
      </c>
      <c r="N90" s="36">
        <f t="shared" ref="N90:N99" si="12">D90/100*M90</f>
        <v>0</v>
      </c>
    </row>
    <row r="91" spans="1:14" ht="15.75" customHeight="1">
      <c r="A91" s="66" t="s">
        <v>58</v>
      </c>
      <c r="B91" s="49" t="s">
        <v>718</v>
      </c>
      <c r="C91" s="81" t="s">
        <v>41</v>
      </c>
      <c r="D91" s="89"/>
      <c r="E91" s="190" t="s">
        <v>686</v>
      </c>
      <c r="F91" s="219">
        <v>1.4E-2</v>
      </c>
      <c r="G91" s="36">
        <f t="shared" si="7"/>
        <v>0</v>
      </c>
      <c r="H91" s="194">
        <v>500</v>
      </c>
      <c r="I91" s="205">
        <f t="shared" si="1"/>
        <v>0</v>
      </c>
      <c r="J91" s="257">
        <v>285</v>
      </c>
      <c r="K91" s="254">
        <v>385</v>
      </c>
      <c r="L91" s="252">
        <v>240</v>
      </c>
      <c r="M91" s="210">
        <v>7.0000000000000001E-3</v>
      </c>
      <c r="N91" s="36">
        <f t="shared" si="12"/>
        <v>0</v>
      </c>
    </row>
    <row r="92" spans="1:14" ht="15.75" customHeight="1">
      <c r="A92" s="66" t="s">
        <v>59</v>
      </c>
      <c r="B92" s="49" t="s">
        <v>718</v>
      </c>
      <c r="C92" s="81" t="s">
        <v>43</v>
      </c>
      <c r="D92" s="89"/>
      <c r="E92" s="190" t="s">
        <v>686</v>
      </c>
      <c r="F92" s="219">
        <v>2.4E-2</v>
      </c>
      <c r="G92" s="36">
        <f t="shared" si="7"/>
        <v>0</v>
      </c>
      <c r="H92" s="194">
        <v>250</v>
      </c>
      <c r="I92" s="205">
        <f t="shared" si="1"/>
        <v>0</v>
      </c>
      <c r="J92" s="257">
        <v>285</v>
      </c>
      <c r="K92" s="254">
        <v>385</v>
      </c>
      <c r="L92" s="252">
        <v>240</v>
      </c>
      <c r="M92" s="210">
        <v>1.2999999999999999E-2</v>
      </c>
      <c r="N92" s="36">
        <f t="shared" si="12"/>
        <v>0</v>
      </c>
    </row>
    <row r="93" spans="1:14" ht="15.75" customHeight="1">
      <c r="A93" s="66" t="s">
        <v>60</v>
      </c>
      <c r="B93" s="49" t="s">
        <v>718</v>
      </c>
      <c r="C93" s="81" t="s">
        <v>45</v>
      </c>
      <c r="D93" s="89"/>
      <c r="E93" s="190" t="s">
        <v>686</v>
      </c>
      <c r="F93" s="219">
        <v>4.2000000000000003E-2</v>
      </c>
      <c r="G93" s="36">
        <f t="shared" si="7"/>
        <v>0</v>
      </c>
      <c r="H93" s="194">
        <v>80</v>
      </c>
      <c r="I93" s="205">
        <f t="shared" si="1"/>
        <v>0</v>
      </c>
      <c r="J93" s="257">
        <v>285</v>
      </c>
      <c r="K93" s="254">
        <v>385</v>
      </c>
      <c r="L93" s="252">
        <v>160</v>
      </c>
      <c r="M93" s="210">
        <v>2.5999999999999999E-2</v>
      </c>
      <c r="N93" s="36">
        <f t="shared" si="12"/>
        <v>0</v>
      </c>
    </row>
    <row r="94" spans="1:14" ht="15.75" customHeight="1">
      <c r="A94" s="66" t="s">
        <v>61</v>
      </c>
      <c r="B94" s="49" t="s">
        <v>718</v>
      </c>
      <c r="C94" s="81" t="s">
        <v>47</v>
      </c>
      <c r="D94" s="89"/>
      <c r="E94" s="190" t="s">
        <v>686</v>
      </c>
      <c r="F94" s="219">
        <v>8.2000000000000003E-2</v>
      </c>
      <c r="G94" s="36">
        <f t="shared" si="7"/>
        <v>0</v>
      </c>
      <c r="H94" s="194">
        <v>25</v>
      </c>
      <c r="I94" s="205">
        <f t="shared" si="1"/>
        <v>0</v>
      </c>
      <c r="J94" s="257">
        <v>285</v>
      </c>
      <c r="K94" s="254">
        <v>385</v>
      </c>
      <c r="L94" s="252">
        <v>95</v>
      </c>
      <c r="M94" s="210">
        <v>5.3999999999999999E-2</v>
      </c>
      <c r="N94" s="36">
        <f t="shared" si="12"/>
        <v>0</v>
      </c>
    </row>
    <row r="95" spans="1:14" ht="15.75" customHeight="1">
      <c r="A95" s="66" t="s">
        <v>62</v>
      </c>
      <c r="B95" s="49" t="s">
        <v>718</v>
      </c>
      <c r="C95" s="81" t="s">
        <v>49</v>
      </c>
      <c r="D95" s="89"/>
      <c r="E95" s="190" t="s">
        <v>686</v>
      </c>
      <c r="F95" s="219">
        <v>0.122</v>
      </c>
      <c r="G95" s="36">
        <f t="shared" si="7"/>
        <v>0</v>
      </c>
      <c r="H95" s="194">
        <v>20</v>
      </c>
      <c r="I95" s="205">
        <f t="shared" si="1"/>
        <v>0</v>
      </c>
      <c r="J95" s="257">
        <v>285</v>
      </c>
      <c r="K95" s="254">
        <v>385</v>
      </c>
      <c r="L95" s="252">
        <v>120</v>
      </c>
      <c r="M95" s="210">
        <v>7.5999999999999998E-2</v>
      </c>
      <c r="N95" s="36">
        <f t="shared" si="12"/>
        <v>0</v>
      </c>
    </row>
    <row r="96" spans="1:14" ht="15.75" customHeight="1">
      <c r="A96" s="66" t="s">
        <v>63</v>
      </c>
      <c r="B96" s="49" t="s">
        <v>718</v>
      </c>
      <c r="C96" s="81" t="s">
        <v>51</v>
      </c>
      <c r="D96" s="89"/>
      <c r="E96" s="190" t="s">
        <v>686</v>
      </c>
      <c r="F96" s="219">
        <v>0.28000000000000003</v>
      </c>
      <c r="G96" s="36">
        <f t="shared" si="7"/>
        <v>0</v>
      </c>
      <c r="H96" s="194">
        <v>10</v>
      </c>
      <c r="I96" s="205">
        <f t="shared" si="1"/>
        <v>0</v>
      </c>
      <c r="J96" s="257">
        <v>285</v>
      </c>
      <c r="K96" s="254">
        <v>385</v>
      </c>
      <c r="L96" s="252">
        <v>120</v>
      </c>
      <c r="M96" s="210">
        <v>0.193</v>
      </c>
      <c r="N96" s="36">
        <f t="shared" si="12"/>
        <v>0</v>
      </c>
    </row>
    <row r="97" spans="1:15" ht="15.75" customHeight="1">
      <c r="A97" s="67" t="s">
        <v>381</v>
      </c>
      <c r="B97" s="49" t="s">
        <v>718</v>
      </c>
      <c r="C97" s="84">
        <v>75</v>
      </c>
      <c r="D97" s="89"/>
      <c r="E97" s="190" t="s">
        <v>686</v>
      </c>
      <c r="F97" s="219">
        <v>0.40600000000000003</v>
      </c>
      <c r="G97" s="36">
        <f t="shared" si="7"/>
        <v>0</v>
      </c>
      <c r="H97" s="194">
        <v>6</v>
      </c>
      <c r="I97" s="205">
        <f t="shared" si="1"/>
        <v>0</v>
      </c>
      <c r="J97" s="257">
        <v>285</v>
      </c>
      <c r="K97" s="254">
        <v>385</v>
      </c>
      <c r="L97" s="252">
        <v>120</v>
      </c>
      <c r="M97" s="210">
        <v>0.36199999999999999</v>
      </c>
      <c r="N97" s="36">
        <f t="shared" si="12"/>
        <v>0</v>
      </c>
    </row>
    <row r="98" spans="1:15" ht="15.75" customHeight="1">
      <c r="A98" s="67" t="s">
        <v>382</v>
      </c>
      <c r="B98" s="49" t="s">
        <v>718</v>
      </c>
      <c r="C98" s="84">
        <v>90</v>
      </c>
      <c r="D98" s="89"/>
      <c r="E98" s="190" t="s">
        <v>686</v>
      </c>
      <c r="F98" s="219">
        <v>0.65400000000000003</v>
      </c>
      <c r="G98" s="36">
        <f t="shared" si="7"/>
        <v>0</v>
      </c>
      <c r="H98" s="194">
        <v>6</v>
      </c>
      <c r="I98" s="205">
        <f t="shared" si="1"/>
        <v>0</v>
      </c>
      <c r="J98" s="257">
        <v>285</v>
      </c>
      <c r="K98" s="254">
        <v>385</v>
      </c>
      <c r="L98" s="252">
        <v>160</v>
      </c>
      <c r="M98" s="210">
        <v>0.433</v>
      </c>
      <c r="N98" s="36">
        <f t="shared" si="12"/>
        <v>0</v>
      </c>
    </row>
    <row r="99" spans="1:15" ht="15.75" customHeight="1">
      <c r="A99" s="67" t="s">
        <v>489</v>
      </c>
      <c r="B99" s="49" t="s">
        <v>718</v>
      </c>
      <c r="C99" s="237">
        <v>110</v>
      </c>
      <c r="D99" s="89"/>
      <c r="E99" s="190" t="s">
        <v>686</v>
      </c>
      <c r="F99" s="219">
        <v>0.96499999999999997</v>
      </c>
      <c r="G99" s="36">
        <f t="shared" si="7"/>
        <v>0</v>
      </c>
      <c r="H99" s="194">
        <v>4</v>
      </c>
      <c r="I99" s="205">
        <f t="shared" si="1"/>
        <v>0</v>
      </c>
      <c r="J99" s="257">
        <v>285</v>
      </c>
      <c r="K99" s="254">
        <v>385</v>
      </c>
      <c r="L99" s="252">
        <v>160</v>
      </c>
      <c r="M99" s="210">
        <v>0.47299999999999998</v>
      </c>
      <c r="N99" s="36">
        <f t="shared" si="12"/>
        <v>0</v>
      </c>
    </row>
    <row r="100" spans="1:15" ht="15.75" customHeight="1" thickBot="1">
      <c r="A100" s="71" t="s">
        <v>880</v>
      </c>
      <c r="B100" s="107" t="s">
        <v>882</v>
      </c>
      <c r="C100" s="112">
        <v>125</v>
      </c>
      <c r="D100" s="89"/>
      <c r="E100" s="190" t="s">
        <v>686</v>
      </c>
      <c r="F100" s="219">
        <v>1.048</v>
      </c>
      <c r="G100" s="36">
        <f t="shared" si="7"/>
        <v>0</v>
      </c>
      <c r="H100" s="194">
        <v>1</v>
      </c>
      <c r="I100" s="205">
        <f t="shared" si="1"/>
        <v>0</v>
      </c>
      <c r="J100" s="257">
        <v>285</v>
      </c>
      <c r="K100" s="254">
        <v>385</v>
      </c>
      <c r="L100" s="252">
        <v>160</v>
      </c>
      <c r="M100" s="210"/>
      <c r="N100" s="36"/>
    </row>
    <row r="101" spans="1:15" ht="15.75" customHeight="1">
      <c r="A101" s="77" t="s">
        <v>490</v>
      </c>
      <c r="B101" s="78" t="s">
        <v>717</v>
      </c>
      <c r="C101" s="80">
        <v>16</v>
      </c>
      <c r="D101" s="89"/>
      <c r="E101" s="190" t="s">
        <v>686</v>
      </c>
      <c r="F101" s="219">
        <v>6.0000000000000001E-3</v>
      </c>
      <c r="G101" s="36">
        <f t="shared" si="7"/>
        <v>0</v>
      </c>
      <c r="H101" s="194">
        <v>50</v>
      </c>
      <c r="I101" s="205">
        <f t="shared" ref="I101:I107" si="13">D101/H101</f>
        <v>0</v>
      </c>
      <c r="J101" s="257">
        <v>285</v>
      </c>
      <c r="K101" s="254">
        <v>385</v>
      </c>
      <c r="L101" s="252">
        <v>80</v>
      </c>
      <c r="M101" s="210">
        <v>4.0000000000000001E-3</v>
      </c>
      <c r="N101" s="36">
        <f t="shared" ref="N101:N121" si="14">D101/100*M101</f>
        <v>0</v>
      </c>
    </row>
    <row r="102" spans="1:15" ht="15.75" customHeight="1">
      <c r="A102" s="66" t="s">
        <v>64</v>
      </c>
      <c r="B102" s="49" t="s">
        <v>717</v>
      </c>
      <c r="C102" s="81" t="s">
        <v>41</v>
      </c>
      <c r="D102" s="89"/>
      <c r="E102" s="190" t="s">
        <v>686</v>
      </c>
      <c r="F102" s="219">
        <v>1.4E-2</v>
      </c>
      <c r="G102" s="36">
        <f t="shared" si="7"/>
        <v>0</v>
      </c>
      <c r="H102" s="194">
        <v>250</v>
      </c>
      <c r="I102" s="205">
        <f t="shared" si="13"/>
        <v>0</v>
      </c>
      <c r="J102" s="257">
        <v>285</v>
      </c>
      <c r="K102" s="254">
        <v>385</v>
      </c>
      <c r="L102" s="252">
        <v>160</v>
      </c>
      <c r="M102" s="210">
        <v>8.9999999999999993E-3</v>
      </c>
      <c r="N102" s="36">
        <f t="shared" si="14"/>
        <v>0</v>
      </c>
    </row>
    <row r="103" spans="1:15" ht="15.75" customHeight="1">
      <c r="A103" s="66" t="s">
        <v>65</v>
      </c>
      <c r="B103" s="49" t="s">
        <v>717</v>
      </c>
      <c r="C103" s="81" t="s">
        <v>43</v>
      </c>
      <c r="D103" s="89"/>
      <c r="E103" s="190" t="s">
        <v>686</v>
      </c>
      <c r="F103" s="219">
        <v>2.4E-2</v>
      </c>
      <c r="G103" s="36">
        <f t="shared" si="7"/>
        <v>0</v>
      </c>
      <c r="H103" s="194">
        <v>200</v>
      </c>
      <c r="I103" s="205">
        <f t="shared" si="13"/>
        <v>0</v>
      </c>
      <c r="J103" s="257">
        <v>285</v>
      </c>
      <c r="K103" s="254">
        <v>385</v>
      </c>
      <c r="L103" s="252">
        <v>190</v>
      </c>
      <c r="M103" s="210">
        <v>1.4E-2</v>
      </c>
      <c r="N103" s="36">
        <f t="shared" si="14"/>
        <v>0</v>
      </c>
    </row>
    <row r="104" spans="1:15" ht="15.75" customHeight="1" thickBot="1">
      <c r="A104" s="106" t="s">
        <v>342</v>
      </c>
      <c r="B104" s="107" t="s">
        <v>717</v>
      </c>
      <c r="C104" s="108">
        <v>32</v>
      </c>
      <c r="D104" s="89"/>
      <c r="E104" s="190" t="s">
        <v>686</v>
      </c>
      <c r="F104" s="219">
        <v>4.3999999999999997E-2</v>
      </c>
      <c r="G104" s="36">
        <f t="shared" si="7"/>
        <v>0</v>
      </c>
      <c r="H104" s="194">
        <v>100</v>
      </c>
      <c r="I104" s="205">
        <f t="shared" si="13"/>
        <v>0</v>
      </c>
      <c r="J104" s="257">
        <v>285</v>
      </c>
      <c r="K104" s="254">
        <v>385</v>
      </c>
      <c r="L104" s="252">
        <v>160</v>
      </c>
      <c r="M104" s="210">
        <v>3.1E-2</v>
      </c>
      <c r="N104" s="36">
        <f t="shared" si="14"/>
        <v>0</v>
      </c>
    </row>
    <row r="105" spans="1:15" ht="15.75" customHeight="1">
      <c r="A105" s="77" t="s">
        <v>383</v>
      </c>
      <c r="B105" s="78" t="s">
        <v>719</v>
      </c>
      <c r="C105" s="80">
        <v>16</v>
      </c>
      <c r="D105" s="89"/>
      <c r="E105" s="190" t="s">
        <v>686</v>
      </c>
      <c r="F105" s="219">
        <v>8.0000000000000002E-3</v>
      </c>
      <c r="G105" s="36">
        <f t="shared" si="7"/>
        <v>0</v>
      </c>
      <c r="H105" s="194">
        <v>50</v>
      </c>
      <c r="I105" s="205">
        <f t="shared" si="13"/>
        <v>0</v>
      </c>
      <c r="J105" s="257">
        <v>285</v>
      </c>
      <c r="K105" s="254">
        <v>385</v>
      </c>
      <c r="L105" s="252"/>
      <c r="M105" s="210">
        <v>5.0000000000000001E-3</v>
      </c>
      <c r="N105" s="36">
        <f t="shared" si="14"/>
        <v>0</v>
      </c>
    </row>
    <row r="106" spans="1:15" ht="15.75" customHeight="1">
      <c r="A106" s="67" t="s">
        <v>439</v>
      </c>
      <c r="B106" s="49" t="s">
        <v>719</v>
      </c>
      <c r="C106" s="84">
        <v>20</v>
      </c>
      <c r="D106" s="89"/>
      <c r="E106" s="190" t="s">
        <v>686</v>
      </c>
      <c r="F106" s="219">
        <v>1.2E-2</v>
      </c>
      <c r="G106" s="36">
        <f t="shared" si="7"/>
        <v>0</v>
      </c>
      <c r="H106" s="194">
        <v>100</v>
      </c>
      <c r="I106" s="205">
        <f t="shared" si="13"/>
        <v>0</v>
      </c>
      <c r="J106" s="257">
        <v>285</v>
      </c>
      <c r="K106" s="254">
        <v>385</v>
      </c>
      <c r="L106" s="252">
        <v>100</v>
      </c>
      <c r="M106" s="210">
        <v>1.2E-2</v>
      </c>
      <c r="N106" s="36">
        <f t="shared" si="14"/>
        <v>0</v>
      </c>
    </row>
    <row r="107" spans="1:15" ht="15.75" customHeight="1" thickBot="1">
      <c r="A107" s="71" t="s">
        <v>440</v>
      </c>
      <c r="B107" s="107" t="s">
        <v>719</v>
      </c>
      <c r="C107" s="112">
        <v>25</v>
      </c>
      <c r="D107" s="89"/>
      <c r="E107" s="190" t="s">
        <v>686</v>
      </c>
      <c r="F107" s="219">
        <v>2.5999999999999999E-2</v>
      </c>
      <c r="G107" s="36">
        <f t="shared" si="7"/>
        <v>0</v>
      </c>
      <c r="H107" s="194">
        <v>100</v>
      </c>
      <c r="I107" s="205">
        <f t="shared" si="13"/>
        <v>0</v>
      </c>
      <c r="J107" s="257">
        <v>285</v>
      </c>
      <c r="K107" s="254">
        <v>385</v>
      </c>
      <c r="L107" s="252">
        <v>120</v>
      </c>
      <c r="M107" s="210">
        <v>1.7000000000000001E-2</v>
      </c>
      <c r="N107" s="36">
        <f t="shared" si="14"/>
        <v>0</v>
      </c>
    </row>
    <row r="108" spans="1:15" s="22" customFormat="1" ht="15.75" customHeight="1">
      <c r="A108" s="77" t="s">
        <v>457</v>
      </c>
      <c r="B108" s="78" t="s">
        <v>720</v>
      </c>
      <c r="C108" s="80">
        <v>20</v>
      </c>
      <c r="D108" s="89"/>
      <c r="E108" s="190" t="s">
        <v>686</v>
      </c>
      <c r="F108" s="219">
        <v>0.02</v>
      </c>
      <c r="G108" s="36">
        <f t="shared" si="7"/>
        <v>0</v>
      </c>
      <c r="H108" s="194">
        <v>50</v>
      </c>
      <c r="I108" s="205">
        <f t="shared" ref="I108:I184" si="15">D108/H108</f>
        <v>0</v>
      </c>
      <c r="J108" s="257">
        <v>285</v>
      </c>
      <c r="K108" s="254">
        <v>385</v>
      </c>
      <c r="L108" s="252">
        <v>75</v>
      </c>
      <c r="M108" s="210">
        <v>6.3E-2</v>
      </c>
      <c r="N108" s="36">
        <f t="shared" si="14"/>
        <v>0</v>
      </c>
      <c r="O108" s="31"/>
    </row>
    <row r="109" spans="1:15" s="22" customFormat="1" ht="15.75" customHeight="1">
      <c r="A109" s="66" t="s">
        <v>458</v>
      </c>
      <c r="B109" s="49" t="s">
        <v>720</v>
      </c>
      <c r="C109" s="84">
        <v>25</v>
      </c>
      <c r="D109" s="89"/>
      <c r="E109" s="190" t="s">
        <v>686</v>
      </c>
      <c r="F109" s="219">
        <v>3.2000000000000001E-2</v>
      </c>
      <c r="G109" s="36">
        <f t="shared" si="7"/>
        <v>0</v>
      </c>
      <c r="H109" s="194">
        <v>40</v>
      </c>
      <c r="I109" s="205">
        <f t="shared" si="15"/>
        <v>0</v>
      </c>
      <c r="J109" s="257">
        <v>285</v>
      </c>
      <c r="K109" s="254">
        <v>385</v>
      </c>
      <c r="L109" s="252">
        <v>75</v>
      </c>
      <c r="M109" s="210">
        <v>2.5000000000000001E-2</v>
      </c>
      <c r="N109" s="36">
        <f t="shared" si="14"/>
        <v>0</v>
      </c>
      <c r="O109" s="31"/>
    </row>
    <row r="110" spans="1:15" s="22" customFormat="1" ht="15.75" customHeight="1">
      <c r="A110" s="66" t="s">
        <v>459</v>
      </c>
      <c r="B110" s="49" t="s">
        <v>720</v>
      </c>
      <c r="C110" s="84">
        <v>32</v>
      </c>
      <c r="D110" s="89"/>
      <c r="E110" s="190" t="s">
        <v>686</v>
      </c>
      <c r="F110" s="219">
        <v>6.2E-2</v>
      </c>
      <c r="G110" s="36">
        <f t="shared" si="7"/>
        <v>0</v>
      </c>
      <c r="H110" s="194">
        <v>20</v>
      </c>
      <c r="I110" s="205">
        <f t="shared" si="15"/>
        <v>0</v>
      </c>
      <c r="J110" s="257">
        <v>285</v>
      </c>
      <c r="K110" s="254">
        <v>385</v>
      </c>
      <c r="L110" s="252">
        <v>75</v>
      </c>
      <c r="M110" s="210">
        <v>3.3000000000000002E-2</v>
      </c>
      <c r="N110" s="36">
        <f t="shared" si="14"/>
        <v>0</v>
      </c>
      <c r="O110" s="31"/>
    </row>
    <row r="111" spans="1:15" s="22" customFormat="1" ht="15.75" customHeight="1" thickBot="1">
      <c r="A111" s="106" t="s">
        <v>460</v>
      </c>
      <c r="B111" s="107" t="s">
        <v>720</v>
      </c>
      <c r="C111" s="112">
        <v>40</v>
      </c>
      <c r="D111" s="89"/>
      <c r="E111" s="190" t="s">
        <v>686</v>
      </c>
      <c r="F111" s="219">
        <v>0.108</v>
      </c>
      <c r="G111" s="36">
        <f t="shared" si="7"/>
        <v>0</v>
      </c>
      <c r="H111" s="194">
        <v>15</v>
      </c>
      <c r="I111" s="205">
        <f t="shared" si="15"/>
        <v>0</v>
      </c>
      <c r="J111" s="257">
        <v>285</v>
      </c>
      <c r="K111" s="254">
        <v>385</v>
      </c>
      <c r="L111" s="252">
        <v>75</v>
      </c>
      <c r="M111" s="210">
        <v>0.16400000000000001</v>
      </c>
      <c r="N111" s="36">
        <f t="shared" si="14"/>
        <v>0</v>
      </c>
      <c r="O111" s="31"/>
    </row>
    <row r="112" spans="1:15" ht="15.75" customHeight="1">
      <c r="A112" s="77" t="s">
        <v>66</v>
      </c>
      <c r="B112" s="78" t="s">
        <v>721</v>
      </c>
      <c r="C112" s="80" t="s">
        <v>39</v>
      </c>
      <c r="D112" s="89"/>
      <c r="E112" s="190" t="s">
        <v>686</v>
      </c>
      <c r="F112" s="219">
        <v>1.2E-2</v>
      </c>
      <c r="G112" s="36">
        <f t="shared" si="7"/>
        <v>0</v>
      </c>
      <c r="H112" s="194">
        <v>250</v>
      </c>
      <c r="I112" s="205">
        <f t="shared" si="15"/>
        <v>0</v>
      </c>
      <c r="J112" s="257">
        <v>285</v>
      </c>
      <c r="K112" s="254">
        <v>385</v>
      </c>
      <c r="L112" s="252">
        <v>160</v>
      </c>
      <c r="M112" s="210">
        <v>8.0000000000000002E-3</v>
      </c>
      <c r="N112" s="36">
        <f t="shared" si="14"/>
        <v>0</v>
      </c>
    </row>
    <row r="113" spans="1:29" ht="15.75" customHeight="1">
      <c r="A113" s="66" t="s">
        <v>67</v>
      </c>
      <c r="B113" s="49" t="s">
        <v>721</v>
      </c>
      <c r="C113" s="81" t="s">
        <v>41</v>
      </c>
      <c r="D113" s="89"/>
      <c r="E113" s="190" t="s">
        <v>686</v>
      </c>
      <c r="F113" s="219">
        <v>2.1999999999999999E-2</v>
      </c>
      <c r="G113" s="36">
        <f t="shared" si="7"/>
        <v>0</v>
      </c>
      <c r="H113" s="194">
        <v>300</v>
      </c>
      <c r="I113" s="205">
        <f t="shared" si="15"/>
        <v>0</v>
      </c>
      <c r="J113" s="257">
        <v>285</v>
      </c>
      <c r="K113" s="254">
        <v>385</v>
      </c>
      <c r="L113" s="252">
        <v>285</v>
      </c>
      <c r="M113" s="210">
        <v>1.4E-2</v>
      </c>
      <c r="N113" s="36">
        <f t="shared" si="14"/>
        <v>0</v>
      </c>
    </row>
    <row r="114" spans="1:29" s="9" customFormat="1" ht="15.75" customHeight="1">
      <c r="A114" s="66" t="s">
        <v>68</v>
      </c>
      <c r="B114" s="49" t="s">
        <v>721</v>
      </c>
      <c r="C114" s="81" t="s">
        <v>43</v>
      </c>
      <c r="D114" s="89"/>
      <c r="E114" s="190" t="s">
        <v>686</v>
      </c>
      <c r="F114" s="219">
        <v>3.7999999999999999E-2</v>
      </c>
      <c r="G114" s="36">
        <f t="shared" si="7"/>
        <v>0</v>
      </c>
      <c r="H114" s="194">
        <v>200</v>
      </c>
      <c r="I114" s="205">
        <f t="shared" si="15"/>
        <v>0</v>
      </c>
      <c r="J114" s="257">
        <v>285</v>
      </c>
      <c r="K114" s="254">
        <v>385</v>
      </c>
      <c r="L114" s="252">
        <v>285</v>
      </c>
      <c r="M114" s="211">
        <v>2.3E-2</v>
      </c>
      <c r="N114" s="36">
        <f t="shared" si="14"/>
        <v>0</v>
      </c>
    </row>
    <row r="115" spans="1:29" s="9" customFormat="1" ht="15.75" customHeight="1">
      <c r="A115" s="66" t="s">
        <v>69</v>
      </c>
      <c r="B115" s="49" t="s">
        <v>721</v>
      </c>
      <c r="C115" s="81" t="s">
        <v>45</v>
      </c>
      <c r="D115" s="89"/>
      <c r="E115" s="190" t="s">
        <v>686</v>
      </c>
      <c r="F115" s="219">
        <v>7.0000000000000007E-2</v>
      </c>
      <c r="G115" s="36">
        <f t="shared" si="7"/>
        <v>0</v>
      </c>
      <c r="H115" s="194">
        <v>100</v>
      </c>
      <c r="I115" s="205">
        <f t="shared" si="15"/>
        <v>0</v>
      </c>
      <c r="J115" s="257">
        <v>285</v>
      </c>
      <c r="K115" s="254">
        <v>385</v>
      </c>
      <c r="L115" s="252">
        <v>270</v>
      </c>
      <c r="M115" s="211">
        <v>4.1000000000000002E-2</v>
      </c>
      <c r="N115" s="36">
        <f t="shared" si="14"/>
        <v>0</v>
      </c>
    </row>
    <row r="116" spans="1:29" s="8" customFormat="1" ht="15.75" customHeight="1">
      <c r="A116" s="68" t="s">
        <v>416</v>
      </c>
      <c r="B116" s="49" t="s">
        <v>721</v>
      </c>
      <c r="C116" s="81" t="s">
        <v>47</v>
      </c>
      <c r="D116" s="89"/>
      <c r="E116" s="190" t="s">
        <v>686</v>
      </c>
      <c r="F116" s="219">
        <v>0.124</v>
      </c>
      <c r="G116" s="36">
        <f t="shared" si="7"/>
        <v>0</v>
      </c>
      <c r="H116" s="194">
        <v>50</v>
      </c>
      <c r="I116" s="205">
        <f t="shared" si="15"/>
        <v>0</v>
      </c>
      <c r="J116" s="257">
        <v>285</v>
      </c>
      <c r="K116" s="254">
        <v>385</v>
      </c>
      <c r="L116" s="252">
        <v>270</v>
      </c>
      <c r="M116" s="210">
        <v>6.0999999999999999E-2</v>
      </c>
      <c r="N116" s="36">
        <f t="shared" si="14"/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8" customFormat="1" ht="15.75" customHeight="1">
      <c r="A117" s="68" t="s">
        <v>417</v>
      </c>
      <c r="B117" s="49" t="s">
        <v>721</v>
      </c>
      <c r="C117" s="81" t="s">
        <v>49</v>
      </c>
      <c r="D117" s="89"/>
      <c r="E117" s="190" t="s">
        <v>686</v>
      </c>
      <c r="F117" s="219">
        <v>0.19600000000000001</v>
      </c>
      <c r="G117" s="36">
        <f t="shared" si="7"/>
        <v>0</v>
      </c>
      <c r="H117" s="194">
        <v>30</v>
      </c>
      <c r="I117" s="205">
        <f t="shared" si="15"/>
        <v>0</v>
      </c>
      <c r="J117" s="257">
        <v>285</v>
      </c>
      <c r="K117" s="254">
        <v>385</v>
      </c>
      <c r="L117" s="252">
        <v>240</v>
      </c>
      <c r="M117" s="210">
        <v>0.11</v>
      </c>
      <c r="N117" s="36">
        <f t="shared" si="14"/>
        <v>0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8" customFormat="1" ht="15.75" customHeight="1">
      <c r="A118" s="68" t="s">
        <v>418</v>
      </c>
      <c r="B118" s="49" t="s">
        <v>721</v>
      </c>
      <c r="C118" s="81" t="s">
        <v>51</v>
      </c>
      <c r="D118" s="89"/>
      <c r="E118" s="190" t="s">
        <v>686</v>
      </c>
      <c r="F118" s="219">
        <v>0.43</v>
      </c>
      <c r="G118" s="36">
        <f t="shared" si="7"/>
        <v>0</v>
      </c>
      <c r="H118" s="194">
        <v>15</v>
      </c>
      <c r="I118" s="205">
        <f t="shared" si="15"/>
        <v>0</v>
      </c>
      <c r="J118" s="257">
        <v>285</v>
      </c>
      <c r="K118" s="254">
        <v>385</v>
      </c>
      <c r="L118" s="252">
        <v>270</v>
      </c>
      <c r="M118" s="210">
        <v>0.253</v>
      </c>
      <c r="N118" s="36">
        <f t="shared" si="14"/>
        <v>0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8" customFormat="1" ht="15.75" customHeight="1">
      <c r="A119" s="68" t="s">
        <v>419</v>
      </c>
      <c r="B119" s="49" t="s">
        <v>721</v>
      </c>
      <c r="C119" s="81">
        <v>75</v>
      </c>
      <c r="D119" s="89"/>
      <c r="E119" s="190" t="s">
        <v>686</v>
      </c>
      <c r="F119" s="219">
        <v>0.64400000000000002</v>
      </c>
      <c r="G119" s="36">
        <f t="shared" si="7"/>
        <v>0</v>
      </c>
      <c r="H119" s="194">
        <v>5</v>
      </c>
      <c r="I119" s="205">
        <f t="shared" si="15"/>
        <v>0</v>
      </c>
      <c r="J119" s="257">
        <v>285</v>
      </c>
      <c r="K119" s="254">
        <v>385</v>
      </c>
      <c r="L119" s="252">
        <v>120</v>
      </c>
      <c r="M119" s="210">
        <v>0.45800000000000002</v>
      </c>
      <c r="N119" s="36">
        <f t="shared" si="14"/>
        <v>0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8" customFormat="1" ht="15.75" customHeight="1">
      <c r="A120" s="68" t="s">
        <v>420</v>
      </c>
      <c r="B120" s="49" t="s">
        <v>721</v>
      </c>
      <c r="C120" s="81" t="s">
        <v>54</v>
      </c>
      <c r="D120" s="89"/>
      <c r="E120" s="190" t="s">
        <v>686</v>
      </c>
      <c r="F120" s="219">
        <v>1.1339999999999999</v>
      </c>
      <c r="G120" s="36">
        <f t="shared" si="7"/>
        <v>0</v>
      </c>
      <c r="H120" s="194">
        <v>6</v>
      </c>
      <c r="I120" s="205">
        <f t="shared" si="15"/>
        <v>0</v>
      </c>
      <c r="J120" s="257">
        <v>285</v>
      </c>
      <c r="K120" s="254">
        <v>385</v>
      </c>
      <c r="L120" s="252">
        <v>270</v>
      </c>
      <c r="M120" s="210">
        <v>0.45300000000000001</v>
      </c>
      <c r="N120" s="36">
        <f t="shared" si="14"/>
        <v>0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8" customFormat="1" ht="15.75" customHeight="1">
      <c r="A121" s="68" t="s">
        <v>421</v>
      </c>
      <c r="B121" s="49" t="s">
        <v>721</v>
      </c>
      <c r="C121" s="81">
        <v>110</v>
      </c>
      <c r="D121" s="89"/>
      <c r="E121" s="190" t="s">
        <v>686</v>
      </c>
      <c r="F121" s="219">
        <v>1.962</v>
      </c>
      <c r="G121" s="36">
        <f t="shared" si="7"/>
        <v>0</v>
      </c>
      <c r="H121" s="194">
        <v>2</v>
      </c>
      <c r="I121" s="205">
        <f t="shared" si="15"/>
        <v>0</v>
      </c>
      <c r="J121" s="257">
        <v>285</v>
      </c>
      <c r="K121" s="254">
        <v>385</v>
      </c>
      <c r="L121" s="252">
        <v>190</v>
      </c>
      <c r="M121" s="210">
        <v>0.67900000000000005</v>
      </c>
      <c r="N121" s="36">
        <f t="shared" si="14"/>
        <v>0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8" customFormat="1" ht="15.75" customHeight="1" thickBot="1">
      <c r="A122" s="113" t="s">
        <v>876</v>
      </c>
      <c r="B122" s="107" t="s">
        <v>883</v>
      </c>
      <c r="C122" s="108">
        <v>125</v>
      </c>
      <c r="D122" s="89"/>
      <c r="E122" s="190" t="s">
        <v>686</v>
      </c>
      <c r="F122" s="219">
        <v>1.764</v>
      </c>
      <c r="G122" s="36">
        <f t="shared" si="7"/>
        <v>0</v>
      </c>
      <c r="H122" s="194">
        <v>1</v>
      </c>
      <c r="I122" s="205">
        <f t="shared" si="15"/>
        <v>0</v>
      </c>
      <c r="J122" s="257">
        <v>285</v>
      </c>
      <c r="K122" s="254">
        <v>385</v>
      </c>
      <c r="L122" s="252">
        <v>190</v>
      </c>
      <c r="M122" s="210"/>
      <c r="N122" s="36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6" customFormat="1" ht="15.75" customHeight="1">
      <c r="A123" s="77" t="s">
        <v>71</v>
      </c>
      <c r="B123" s="78" t="s">
        <v>722</v>
      </c>
      <c r="C123" s="80" t="s">
        <v>70</v>
      </c>
      <c r="D123" s="89"/>
      <c r="E123" s="190" t="s">
        <v>686</v>
      </c>
      <c r="F123" s="219">
        <v>1.7999999999999999E-2</v>
      </c>
      <c r="G123" s="36">
        <f t="shared" si="7"/>
        <v>0</v>
      </c>
      <c r="H123" s="194">
        <v>300</v>
      </c>
      <c r="I123" s="205">
        <f t="shared" si="15"/>
        <v>0</v>
      </c>
      <c r="J123" s="257">
        <v>285</v>
      </c>
      <c r="K123" s="254">
        <v>385</v>
      </c>
      <c r="L123" s="252">
        <v>240</v>
      </c>
      <c r="M123" s="210">
        <v>0.01</v>
      </c>
      <c r="N123" s="36">
        <f t="shared" ref="N123:N160" si="16">D123/100*M123</f>
        <v>0</v>
      </c>
    </row>
    <row r="124" spans="1:29" s="7" customFormat="1" ht="15.75" customHeight="1">
      <c r="A124" s="66" t="s">
        <v>73</v>
      </c>
      <c r="B124" s="49" t="s">
        <v>722</v>
      </c>
      <c r="C124" s="81" t="s">
        <v>72</v>
      </c>
      <c r="D124" s="89"/>
      <c r="E124" s="190" t="s">
        <v>686</v>
      </c>
      <c r="F124" s="219">
        <v>3.2000000000000001E-2</v>
      </c>
      <c r="G124" s="36">
        <f t="shared" si="7"/>
        <v>0</v>
      </c>
      <c r="H124" s="194">
        <v>200</v>
      </c>
      <c r="I124" s="205">
        <f t="shared" si="15"/>
        <v>0</v>
      </c>
      <c r="J124" s="257">
        <v>285</v>
      </c>
      <c r="K124" s="254">
        <v>385</v>
      </c>
      <c r="L124" s="252">
        <v>240</v>
      </c>
      <c r="M124" s="212">
        <v>2.3E-2</v>
      </c>
      <c r="N124" s="36">
        <f t="shared" si="16"/>
        <v>0</v>
      </c>
    </row>
    <row r="125" spans="1:29" s="8" customFormat="1" ht="15.75" customHeight="1">
      <c r="A125" s="66" t="s">
        <v>75</v>
      </c>
      <c r="B125" s="49" t="s">
        <v>722</v>
      </c>
      <c r="C125" s="81" t="s">
        <v>74</v>
      </c>
      <c r="D125" s="89"/>
      <c r="E125" s="190" t="s">
        <v>686</v>
      </c>
      <c r="F125" s="219">
        <v>5.1999999999999998E-2</v>
      </c>
      <c r="G125" s="36">
        <f t="shared" si="7"/>
        <v>0</v>
      </c>
      <c r="H125" s="194">
        <v>150</v>
      </c>
      <c r="I125" s="205">
        <f t="shared" si="15"/>
        <v>0</v>
      </c>
      <c r="J125" s="257">
        <v>285</v>
      </c>
      <c r="K125" s="254">
        <v>385</v>
      </c>
      <c r="L125" s="252">
        <v>295</v>
      </c>
      <c r="M125" s="210">
        <v>2.8000000000000001E-2</v>
      </c>
      <c r="N125" s="36">
        <f t="shared" si="16"/>
        <v>0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8" customFormat="1" ht="15.75" customHeight="1">
      <c r="A126" s="66" t="s">
        <v>77</v>
      </c>
      <c r="B126" s="49" t="s">
        <v>722</v>
      </c>
      <c r="C126" s="81" t="s">
        <v>76</v>
      </c>
      <c r="D126" s="89"/>
      <c r="E126" s="190" t="s">
        <v>686</v>
      </c>
      <c r="F126" s="219">
        <v>6.2E-2</v>
      </c>
      <c r="G126" s="36">
        <f t="shared" si="7"/>
        <v>0</v>
      </c>
      <c r="H126" s="194">
        <v>100</v>
      </c>
      <c r="I126" s="205">
        <f t="shared" si="15"/>
        <v>0</v>
      </c>
      <c r="J126" s="257">
        <v>285</v>
      </c>
      <c r="K126" s="254">
        <v>385</v>
      </c>
      <c r="L126" s="252">
        <v>240</v>
      </c>
      <c r="M126" s="210">
        <v>3.5999999999999997E-2</v>
      </c>
      <c r="N126" s="36">
        <f t="shared" si="16"/>
        <v>0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8" customFormat="1" ht="15.75" customHeight="1">
      <c r="A127" s="66" t="s">
        <v>79</v>
      </c>
      <c r="B127" s="49" t="s">
        <v>722</v>
      </c>
      <c r="C127" s="81" t="s">
        <v>78</v>
      </c>
      <c r="D127" s="89"/>
      <c r="E127" s="190" t="s">
        <v>686</v>
      </c>
      <c r="F127" s="219">
        <v>8.2000000000000003E-2</v>
      </c>
      <c r="G127" s="36">
        <f t="shared" si="7"/>
        <v>0</v>
      </c>
      <c r="H127" s="194">
        <v>60</v>
      </c>
      <c r="I127" s="205">
        <f t="shared" si="15"/>
        <v>0</v>
      </c>
      <c r="J127" s="257">
        <v>285</v>
      </c>
      <c r="K127" s="254">
        <v>385</v>
      </c>
      <c r="L127" s="252">
        <v>190</v>
      </c>
      <c r="M127" s="210">
        <v>4.7E-2</v>
      </c>
      <c r="N127" s="36">
        <f t="shared" si="16"/>
        <v>0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8" customFormat="1" ht="15.75" customHeight="1">
      <c r="A128" s="66" t="s">
        <v>81</v>
      </c>
      <c r="B128" s="49" t="s">
        <v>722</v>
      </c>
      <c r="C128" s="81" t="s">
        <v>80</v>
      </c>
      <c r="D128" s="89"/>
      <c r="E128" s="190" t="s">
        <v>686</v>
      </c>
      <c r="F128" s="219">
        <v>0.09</v>
      </c>
      <c r="G128" s="36">
        <f t="shared" si="7"/>
        <v>0</v>
      </c>
      <c r="H128" s="194">
        <v>50</v>
      </c>
      <c r="I128" s="205">
        <f t="shared" si="15"/>
        <v>0</v>
      </c>
      <c r="J128" s="257">
        <v>285</v>
      </c>
      <c r="K128" s="254">
        <v>385</v>
      </c>
      <c r="L128" s="252">
        <v>190</v>
      </c>
      <c r="M128" s="210">
        <v>4.7E-2</v>
      </c>
      <c r="N128" s="36">
        <f t="shared" si="16"/>
        <v>0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8" customFormat="1" ht="15.75" customHeight="1">
      <c r="A129" s="66" t="s">
        <v>83</v>
      </c>
      <c r="B129" s="49" t="s">
        <v>722</v>
      </c>
      <c r="C129" s="81" t="s">
        <v>82</v>
      </c>
      <c r="D129" s="89"/>
      <c r="E129" s="190" t="s">
        <v>686</v>
      </c>
      <c r="F129" s="219">
        <v>0.13200000000000001</v>
      </c>
      <c r="G129" s="36">
        <f t="shared" si="7"/>
        <v>0</v>
      </c>
      <c r="H129" s="194">
        <v>40</v>
      </c>
      <c r="I129" s="205">
        <f t="shared" si="15"/>
        <v>0</v>
      </c>
      <c r="J129" s="257">
        <v>285</v>
      </c>
      <c r="K129" s="254">
        <v>385</v>
      </c>
      <c r="L129" s="252">
        <v>190</v>
      </c>
      <c r="M129" s="210">
        <v>4.8000000000000001E-2</v>
      </c>
      <c r="N129" s="36">
        <f t="shared" si="16"/>
        <v>0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8" customFormat="1" ht="15.75" customHeight="1">
      <c r="A130" s="66" t="s">
        <v>491</v>
      </c>
      <c r="B130" s="49" t="s">
        <v>722</v>
      </c>
      <c r="C130" s="81" t="s">
        <v>492</v>
      </c>
      <c r="D130" s="89"/>
      <c r="E130" s="190" t="s">
        <v>686</v>
      </c>
      <c r="F130" s="219">
        <v>0.13800000000000001</v>
      </c>
      <c r="G130" s="36">
        <f t="shared" si="7"/>
        <v>0</v>
      </c>
      <c r="H130" s="194">
        <v>15</v>
      </c>
      <c r="I130" s="205">
        <f t="shared" si="15"/>
        <v>0</v>
      </c>
      <c r="J130" s="257">
        <v>285</v>
      </c>
      <c r="K130" s="254">
        <v>385</v>
      </c>
      <c r="L130" s="252">
        <v>90</v>
      </c>
      <c r="M130" s="210">
        <v>7.1999999999999995E-2</v>
      </c>
      <c r="N130" s="36">
        <f t="shared" si="16"/>
        <v>0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8" customFormat="1" ht="15.75" customHeight="1">
      <c r="A131" s="66" t="s">
        <v>85</v>
      </c>
      <c r="B131" s="49" t="s">
        <v>722</v>
      </c>
      <c r="C131" s="81" t="s">
        <v>84</v>
      </c>
      <c r="D131" s="89"/>
      <c r="E131" s="190" t="s">
        <v>686</v>
      </c>
      <c r="F131" s="219">
        <v>0.152</v>
      </c>
      <c r="G131" s="36">
        <f t="shared" si="7"/>
        <v>0</v>
      </c>
      <c r="H131" s="194">
        <v>30</v>
      </c>
      <c r="I131" s="205">
        <f t="shared" si="15"/>
        <v>0</v>
      </c>
      <c r="J131" s="257">
        <v>285</v>
      </c>
      <c r="K131" s="254">
        <v>385</v>
      </c>
      <c r="L131" s="252">
        <v>190</v>
      </c>
      <c r="M131" s="210">
        <v>9.2999999999999999E-2</v>
      </c>
      <c r="N131" s="36">
        <f t="shared" si="16"/>
        <v>0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s="8" customFormat="1" ht="15.75" customHeight="1">
      <c r="A132" s="66" t="s">
        <v>87</v>
      </c>
      <c r="B132" s="49" t="s">
        <v>722</v>
      </c>
      <c r="C132" s="81" t="s">
        <v>86</v>
      </c>
      <c r="D132" s="89"/>
      <c r="E132" s="190" t="s">
        <v>686</v>
      </c>
      <c r="F132" s="219">
        <v>0.17599999999999999</v>
      </c>
      <c r="G132" s="36">
        <f t="shared" si="7"/>
        <v>0</v>
      </c>
      <c r="H132" s="194">
        <v>15</v>
      </c>
      <c r="I132" s="205">
        <f t="shared" si="15"/>
        <v>0</v>
      </c>
      <c r="J132" s="257">
        <v>285</v>
      </c>
      <c r="K132" s="254">
        <v>385</v>
      </c>
      <c r="L132" s="252">
        <v>95</v>
      </c>
      <c r="M132" s="210">
        <v>0.13300000000000001</v>
      </c>
      <c r="N132" s="36">
        <f t="shared" si="16"/>
        <v>0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8" customFormat="1" ht="15.75" customHeight="1">
      <c r="A133" s="66" t="s">
        <v>493</v>
      </c>
      <c r="B133" s="49" t="s">
        <v>722</v>
      </c>
      <c r="C133" s="81" t="s">
        <v>494</v>
      </c>
      <c r="D133" s="89"/>
      <c r="E133" s="190" t="s">
        <v>686</v>
      </c>
      <c r="F133" s="219">
        <v>0.23899999999999999</v>
      </c>
      <c r="G133" s="36">
        <f t="shared" si="7"/>
        <v>0</v>
      </c>
      <c r="H133" s="194">
        <v>10</v>
      </c>
      <c r="I133" s="205">
        <f t="shared" si="15"/>
        <v>0</v>
      </c>
      <c r="J133" s="257">
        <v>285</v>
      </c>
      <c r="K133" s="254">
        <v>385</v>
      </c>
      <c r="L133" s="252">
        <v>100</v>
      </c>
      <c r="M133" s="210">
        <v>0.14399999999999999</v>
      </c>
      <c r="N133" s="36">
        <f t="shared" si="16"/>
        <v>0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8" customFormat="1" ht="15.75" customHeight="1">
      <c r="A134" s="66" t="s">
        <v>89</v>
      </c>
      <c r="B134" s="49" t="s">
        <v>722</v>
      </c>
      <c r="C134" s="81" t="s">
        <v>88</v>
      </c>
      <c r="D134" s="89"/>
      <c r="E134" s="190" t="s">
        <v>686</v>
      </c>
      <c r="F134" s="219">
        <v>0.28999999999999998</v>
      </c>
      <c r="G134" s="36">
        <f t="shared" si="7"/>
        <v>0</v>
      </c>
      <c r="H134" s="194">
        <v>15</v>
      </c>
      <c r="I134" s="205">
        <f t="shared" si="15"/>
        <v>0</v>
      </c>
      <c r="J134" s="257">
        <v>285</v>
      </c>
      <c r="K134" s="254">
        <v>385</v>
      </c>
      <c r="L134" s="252">
        <v>190</v>
      </c>
      <c r="M134" s="210">
        <v>0.222</v>
      </c>
      <c r="N134" s="36">
        <f t="shared" si="16"/>
        <v>0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s="8" customFormat="1" ht="15.75" customHeight="1">
      <c r="A135" s="66" t="s">
        <v>91</v>
      </c>
      <c r="B135" s="49" t="s">
        <v>722</v>
      </c>
      <c r="C135" s="81" t="s">
        <v>90</v>
      </c>
      <c r="D135" s="89"/>
      <c r="E135" s="190" t="s">
        <v>686</v>
      </c>
      <c r="F135" s="219">
        <v>0.30599999999999999</v>
      </c>
      <c r="G135" s="36">
        <f t="shared" si="7"/>
        <v>0</v>
      </c>
      <c r="H135" s="194">
        <v>15</v>
      </c>
      <c r="I135" s="205">
        <f t="shared" si="15"/>
        <v>0</v>
      </c>
      <c r="J135" s="257">
        <v>285</v>
      </c>
      <c r="K135" s="254">
        <v>385</v>
      </c>
      <c r="L135" s="252">
        <v>190</v>
      </c>
      <c r="M135" s="210">
        <v>0.222</v>
      </c>
      <c r="N135" s="36">
        <f t="shared" si="16"/>
        <v>0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8" customFormat="1" ht="15.75" customHeight="1">
      <c r="A136" s="271" t="s">
        <v>93</v>
      </c>
      <c r="B136" s="49" t="s">
        <v>722</v>
      </c>
      <c r="C136" s="272" t="s">
        <v>92</v>
      </c>
      <c r="D136" s="270"/>
      <c r="E136" s="190" t="s">
        <v>686</v>
      </c>
      <c r="F136" s="219">
        <v>0.34</v>
      </c>
      <c r="G136" s="36">
        <f t="shared" si="7"/>
        <v>0</v>
      </c>
      <c r="H136" s="194">
        <v>15</v>
      </c>
      <c r="I136" s="205">
        <f t="shared" si="15"/>
        <v>0</v>
      </c>
      <c r="J136" s="257">
        <v>285</v>
      </c>
      <c r="K136" s="254">
        <v>385</v>
      </c>
      <c r="L136" s="252">
        <v>190</v>
      </c>
      <c r="M136" s="210">
        <v>0.222</v>
      </c>
      <c r="N136" s="36">
        <f t="shared" si="16"/>
        <v>0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8" customFormat="1" ht="15.75" customHeight="1">
      <c r="A137" s="278" t="s">
        <v>991</v>
      </c>
      <c r="B137" s="273" t="s">
        <v>992</v>
      </c>
      <c r="C137" s="279" t="s">
        <v>993</v>
      </c>
      <c r="D137" s="270"/>
      <c r="E137" s="190" t="s">
        <v>686</v>
      </c>
      <c r="F137" s="219">
        <v>0.64400000000000002</v>
      </c>
      <c r="G137" s="36">
        <f t="shared" ref="G137:G140" si="17">D137*F137</f>
        <v>0</v>
      </c>
      <c r="H137" s="194">
        <v>5</v>
      </c>
      <c r="I137" s="205">
        <f t="shared" ref="I137:I140" si="18">D137/H137</f>
        <v>0</v>
      </c>
      <c r="J137" s="257">
        <v>285</v>
      </c>
      <c r="K137" s="254">
        <v>385</v>
      </c>
      <c r="L137" s="252">
        <v>120</v>
      </c>
      <c r="M137" s="210">
        <v>0.45800000000000002</v>
      </c>
      <c r="N137" s="36">
        <f t="shared" si="16"/>
        <v>0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8" customFormat="1" ht="15.75" customHeight="1">
      <c r="A138" s="269" t="s">
        <v>994</v>
      </c>
      <c r="B138" s="273" t="s">
        <v>995</v>
      </c>
      <c r="C138" s="274" t="s">
        <v>996</v>
      </c>
      <c r="D138" s="270"/>
      <c r="E138" s="190" t="s">
        <v>686</v>
      </c>
      <c r="F138" s="219">
        <v>0.64400000000000002</v>
      </c>
      <c r="G138" s="36">
        <f t="shared" si="17"/>
        <v>0</v>
      </c>
      <c r="H138" s="194">
        <v>5</v>
      </c>
      <c r="I138" s="205">
        <f t="shared" si="18"/>
        <v>0</v>
      </c>
      <c r="J138" s="257">
        <v>285</v>
      </c>
      <c r="K138" s="254">
        <v>385</v>
      </c>
      <c r="L138" s="252">
        <v>120</v>
      </c>
      <c r="M138" s="210">
        <v>0.45800000000000002</v>
      </c>
      <c r="N138" s="36">
        <f t="shared" si="16"/>
        <v>0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s="8" customFormat="1" ht="15.75" customHeight="1">
      <c r="A139" s="269" t="s">
        <v>997</v>
      </c>
      <c r="B139" s="273" t="s">
        <v>995</v>
      </c>
      <c r="C139" s="274" t="s">
        <v>998</v>
      </c>
      <c r="D139" s="270"/>
      <c r="E139" s="190" t="s">
        <v>686</v>
      </c>
      <c r="F139" s="219">
        <v>0.64400000000000002</v>
      </c>
      <c r="G139" s="36">
        <f t="shared" si="17"/>
        <v>0</v>
      </c>
      <c r="H139" s="194">
        <v>5</v>
      </c>
      <c r="I139" s="205">
        <f t="shared" si="18"/>
        <v>0</v>
      </c>
      <c r="J139" s="257">
        <v>285</v>
      </c>
      <c r="K139" s="254">
        <v>385</v>
      </c>
      <c r="L139" s="252">
        <v>120</v>
      </c>
      <c r="M139" s="210">
        <v>0.45800000000000002</v>
      </c>
      <c r="N139" s="36">
        <f t="shared" si="16"/>
        <v>0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s="8" customFormat="1" ht="15.75" customHeight="1" thickBot="1">
      <c r="A140" s="275" t="s">
        <v>999</v>
      </c>
      <c r="B140" s="276" t="s">
        <v>995</v>
      </c>
      <c r="C140" s="277" t="s">
        <v>1000</v>
      </c>
      <c r="D140" s="270"/>
      <c r="E140" s="190" t="s">
        <v>686</v>
      </c>
      <c r="F140" s="219">
        <v>1.1339999999999999</v>
      </c>
      <c r="G140" s="36">
        <f t="shared" si="17"/>
        <v>0</v>
      </c>
      <c r="H140" s="194">
        <v>6</v>
      </c>
      <c r="I140" s="205">
        <f t="shared" si="18"/>
        <v>0</v>
      </c>
      <c r="J140" s="257">
        <v>285</v>
      </c>
      <c r="K140" s="254">
        <v>385</v>
      </c>
      <c r="L140" s="252">
        <v>270</v>
      </c>
      <c r="M140" s="210">
        <v>0.45300000000000001</v>
      </c>
      <c r="N140" s="36">
        <f t="shared" si="16"/>
        <v>0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s="6" customFormat="1" ht="15.75" customHeight="1">
      <c r="A141" s="77" t="s">
        <v>3</v>
      </c>
      <c r="B141" s="78" t="s">
        <v>723</v>
      </c>
      <c r="C141" s="80" t="s">
        <v>2</v>
      </c>
      <c r="D141" s="89"/>
      <c r="E141" s="190" t="s">
        <v>686</v>
      </c>
      <c r="F141" s="219">
        <v>2.8000000000000001E-2</v>
      </c>
      <c r="G141" s="36">
        <f t="shared" si="7"/>
        <v>0</v>
      </c>
      <c r="H141" s="194">
        <v>50</v>
      </c>
      <c r="I141" s="205">
        <f t="shared" ref="I141:I150" si="19">D141/H141</f>
        <v>0</v>
      </c>
      <c r="J141" s="257">
        <v>285</v>
      </c>
      <c r="K141" s="254">
        <v>385</v>
      </c>
      <c r="L141" s="252">
        <v>90</v>
      </c>
      <c r="M141" s="210">
        <v>2.3E-2</v>
      </c>
      <c r="N141" s="36">
        <f t="shared" si="16"/>
        <v>0</v>
      </c>
    </row>
    <row r="142" spans="1:29" s="7" customFormat="1" ht="15.75" customHeight="1">
      <c r="A142" s="66" t="s">
        <v>469</v>
      </c>
      <c r="B142" s="49" t="s">
        <v>723</v>
      </c>
      <c r="C142" s="81" t="s">
        <v>470</v>
      </c>
      <c r="D142" s="89"/>
      <c r="E142" s="190" t="s">
        <v>686</v>
      </c>
      <c r="F142" s="219">
        <v>0.04</v>
      </c>
      <c r="G142" s="36">
        <f t="shared" si="7"/>
        <v>0</v>
      </c>
      <c r="H142" s="194">
        <v>50</v>
      </c>
      <c r="I142" s="205">
        <f t="shared" si="19"/>
        <v>0</v>
      </c>
      <c r="J142" s="257">
        <v>285</v>
      </c>
      <c r="K142" s="254">
        <v>385</v>
      </c>
      <c r="L142" s="252">
        <v>120</v>
      </c>
      <c r="M142" s="212">
        <v>2.8000000000000001E-2</v>
      </c>
      <c r="N142" s="36">
        <f t="shared" si="16"/>
        <v>0</v>
      </c>
    </row>
    <row r="143" spans="1:29" s="8" customFormat="1" ht="15.75" customHeight="1">
      <c r="A143" s="66" t="s">
        <v>477</v>
      </c>
      <c r="B143" s="49" t="s">
        <v>723</v>
      </c>
      <c r="C143" s="81" t="s">
        <v>479</v>
      </c>
      <c r="D143" s="89"/>
      <c r="E143" s="190" t="s">
        <v>686</v>
      </c>
      <c r="F143" s="219">
        <v>4.3999999999999997E-2</v>
      </c>
      <c r="G143" s="36">
        <f t="shared" ref="G143:G207" si="20">D143*F143</f>
        <v>0</v>
      </c>
      <c r="H143" s="194">
        <v>50</v>
      </c>
      <c r="I143" s="205">
        <f t="shared" si="19"/>
        <v>0</v>
      </c>
      <c r="J143" s="257">
        <v>285</v>
      </c>
      <c r="K143" s="254">
        <v>385</v>
      </c>
      <c r="L143" s="252">
        <v>120</v>
      </c>
      <c r="M143" s="210">
        <v>2.9000000000000001E-2</v>
      </c>
      <c r="N143" s="36">
        <f t="shared" si="16"/>
        <v>0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s="8" customFormat="1" ht="15.75" customHeight="1" thickBot="1">
      <c r="A144" s="106" t="s">
        <v>478</v>
      </c>
      <c r="B144" s="107" t="s">
        <v>723</v>
      </c>
      <c r="C144" s="108" t="s">
        <v>480</v>
      </c>
      <c r="D144" s="89"/>
      <c r="E144" s="190" t="s">
        <v>686</v>
      </c>
      <c r="F144" s="219">
        <v>5.1999999999999998E-2</v>
      </c>
      <c r="G144" s="36">
        <f t="shared" si="20"/>
        <v>0</v>
      </c>
      <c r="H144" s="194">
        <v>50</v>
      </c>
      <c r="I144" s="205">
        <f t="shared" si="19"/>
        <v>0</v>
      </c>
      <c r="J144" s="257">
        <v>285</v>
      </c>
      <c r="K144" s="254">
        <v>385</v>
      </c>
      <c r="L144" s="252">
        <v>120</v>
      </c>
      <c r="M144" s="210">
        <v>2.9000000000000001E-2</v>
      </c>
      <c r="N144" s="36">
        <f t="shared" si="16"/>
        <v>0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s="8" customFormat="1" ht="15.75" customHeight="1">
      <c r="A145" s="77" t="s">
        <v>148</v>
      </c>
      <c r="B145" s="78" t="s">
        <v>724</v>
      </c>
      <c r="C145" s="80">
        <v>20</v>
      </c>
      <c r="D145" s="89"/>
      <c r="E145" s="190" t="s">
        <v>686</v>
      </c>
      <c r="F145" s="219">
        <v>2.4E-2</v>
      </c>
      <c r="G145" s="36">
        <f t="shared" si="20"/>
        <v>0</v>
      </c>
      <c r="H145" s="194">
        <v>25</v>
      </c>
      <c r="I145" s="205">
        <f t="shared" si="19"/>
        <v>0</v>
      </c>
      <c r="J145" s="257">
        <v>285</v>
      </c>
      <c r="K145" s="254">
        <v>385</v>
      </c>
      <c r="L145" s="252">
        <v>120</v>
      </c>
      <c r="M145" s="210">
        <v>1.7000000000000001E-2</v>
      </c>
      <c r="N145" s="36">
        <f t="shared" si="16"/>
        <v>0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s="8" customFormat="1" ht="15.75" customHeight="1">
      <c r="A146" s="66" t="s">
        <v>149</v>
      </c>
      <c r="B146" s="49" t="s">
        <v>724</v>
      </c>
      <c r="C146" s="81">
        <v>25</v>
      </c>
      <c r="D146" s="89"/>
      <c r="E146" s="190" t="s">
        <v>686</v>
      </c>
      <c r="F146" s="219">
        <v>4.2000000000000003E-2</v>
      </c>
      <c r="G146" s="36">
        <f t="shared" si="20"/>
        <v>0</v>
      </c>
      <c r="H146" s="194">
        <v>25</v>
      </c>
      <c r="I146" s="205">
        <f t="shared" si="19"/>
        <v>0</v>
      </c>
      <c r="J146" s="257">
        <v>285</v>
      </c>
      <c r="K146" s="254">
        <v>385</v>
      </c>
      <c r="L146" s="252">
        <v>160</v>
      </c>
      <c r="M146" s="210">
        <v>2.9000000000000001E-2</v>
      </c>
      <c r="N146" s="36">
        <f t="shared" si="16"/>
        <v>0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s="22" customFormat="1" ht="15.75" customHeight="1">
      <c r="A147" s="66" t="s">
        <v>455</v>
      </c>
      <c r="B147" s="49" t="s">
        <v>724</v>
      </c>
      <c r="C147" s="81">
        <v>32</v>
      </c>
      <c r="D147" s="89"/>
      <c r="E147" s="190" t="s">
        <v>686</v>
      </c>
      <c r="F147" s="219">
        <v>7.0000000000000007E-2</v>
      </c>
      <c r="G147" s="36">
        <f t="shared" si="20"/>
        <v>0</v>
      </c>
      <c r="H147" s="194">
        <v>40</v>
      </c>
      <c r="I147" s="205">
        <f t="shared" si="19"/>
        <v>0</v>
      </c>
      <c r="J147" s="257">
        <v>285</v>
      </c>
      <c r="K147" s="254">
        <v>385</v>
      </c>
      <c r="L147" s="252">
        <v>160</v>
      </c>
      <c r="M147" s="210">
        <v>5.8999999999999997E-2</v>
      </c>
      <c r="N147" s="36">
        <f t="shared" si="16"/>
        <v>0</v>
      </c>
      <c r="O147" s="31"/>
    </row>
    <row r="148" spans="1:29" s="22" customFormat="1" ht="15.75" customHeight="1" thickBot="1">
      <c r="A148" s="106" t="s">
        <v>456</v>
      </c>
      <c r="B148" s="107" t="s">
        <v>724</v>
      </c>
      <c r="C148" s="108">
        <v>40</v>
      </c>
      <c r="D148" s="89"/>
      <c r="E148" s="190" t="s">
        <v>686</v>
      </c>
      <c r="F148" s="219">
        <v>0.128</v>
      </c>
      <c r="G148" s="36">
        <f t="shared" si="20"/>
        <v>0</v>
      </c>
      <c r="H148" s="194">
        <v>30</v>
      </c>
      <c r="I148" s="205">
        <f t="shared" si="19"/>
        <v>0</v>
      </c>
      <c r="J148" s="257">
        <v>285</v>
      </c>
      <c r="K148" s="254">
        <v>385</v>
      </c>
      <c r="L148" s="252">
        <v>190</v>
      </c>
      <c r="M148" s="210">
        <v>7.9000000000000001E-2</v>
      </c>
      <c r="N148" s="36">
        <f t="shared" si="16"/>
        <v>0</v>
      </c>
      <c r="O148" s="31"/>
    </row>
    <row r="149" spans="1:29" ht="15.75" customHeight="1">
      <c r="A149" s="114" t="s">
        <v>454</v>
      </c>
      <c r="B149" s="78" t="s">
        <v>725</v>
      </c>
      <c r="C149" s="80">
        <v>20</v>
      </c>
      <c r="D149" s="89"/>
      <c r="E149" s="190" t="s">
        <v>686</v>
      </c>
      <c r="F149" s="219">
        <v>2.1999999999999999E-2</v>
      </c>
      <c r="G149" s="36">
        <f t="shared" si="20"/>
        <v>0</v>
      </c>
      <c r="H149" s="194">
        <v>100</v>
      </c>
      <c r="I149" s="205">
        <f t="shared" si="19"/>
        <v>0</v>
      </c>
      <c r="J149" s="257">
        <v>285</v>
      </c>
      <c r="K149" s="254">
        <v>385</v>
      </c>
      <c r="L149" s="252">
        <v>120</v>
      </c>
      <c r="M149" s="210">
        <v>0.02</v>
      </c>
      <c r="N149" s="36">
        <f t="shared" si="16"/>
        <v>0</v>
      </c>
    </row>
    <row r="150" spans="1:29" ht="15.75" customHeight="1" thickBot="1">
      <c r="A150" s="115" t="s">
        <v>487</v>
      </c>
      <c r="B150" s="107" t="s">
        <v>725</v>
      </c>
      <c r="C150" s="112">
        <v>25</v>
      </c>
      <c r="D150" s="89"/>
      <c r="E150" s="190" t="s">
        <v>686</v>
      </c>
      <c r="F150" s="219">
        <v>3.5999999999999997E-2</v>
      </c>
      <c r="G150" s="36">
        <f t="shared" si="20"/>
        <v>0</v>
      </c>
      <c r="H150" s="194">
        <v>100</v>
      </c>
      <c r="I150" s="205">
        <f t="shared" si="19"/>
        <v>0</v>
      </c>
      <c r="J150" s="257">
        <v>285</v>
      </c>
      <c r="K150" s="254">
        <v>385</v>
      </c>
      <c r="L150" s="252">
        <v>160</v>
      </c>
      <c r="M150" s="210">
        <v>1.4E-2</v>
      </c>
      <c r="N150" s="36">
        <f t="shared" si="16"/>
        <v>0</v>
      </c>
    </row>
    <row r="151" spans="1:29" ht="15.75" customHeight="1">
      <c r="A151" s="77" t="s">
        <v>94</v>
      </c>
      <c r="B151" s="78" t="s">
        <v>726</v>
      </c>
      <c r="C151" s="80" t="s">
        <v>39</v>
      </c>
      <c r="D151" s="89"/>
      <c r="E151" s="190" t="s">
        <v>686</v>
      </c>
      <c r="F151" s="219">
        <v>6.0000000000000001E-3</v>
      </c>
      <c r="G151" s="36">
        <f t="shared" si="20"/>
        <v>0</v>
      </c>
      <c r="H151" s="194">
        <v>250</v>
      </c>
      <c r="I151" s="205">
        <f t="shared" si="15"/>
        <v>0</v>
      </c>
      <c r="J151" s="257">
        <v>285</v>
      </c>
      <c r="K151" s="254">
        <v>385</v>
      </c>
      <c r="L151" s="252">
        <v>95</v>
      </c>
      <c r="M151" s="210">
        <v>6.0000000000000001E-3</v>
      </c>
      <c r="N151" s="36">
        <f t="shared" si="16"/>
        <v>0</v>
      </c>
    </row>
    <row r="152" spans="1:29" ht="15.75" customHeight="1">
      <c r="A152" s="66" t="s">
        <v>95</v>
      </c>
      <c r="B152" s="49" t="s">
        <v>726</v>
      </c>
      <c r="C152" s="81" t="s">
        <v>41</v>
      </c>
      <c r="D152" s="89"/>
      <c r="E152" s="190" t="s">
        <v>686</v>
      </c>
      <c r="F152" s="219">
        <v>0.01</v>
      </c>
      <c r="G152" s="36">
        <f t="shared" si="20"/>
        <v>0</v>
      </c>
      <c r="H152" s="194">
        <v>500</v>
      </c>
      <c r="I152" s="205">
        <f t="shared" si="15"/>
        <v>0</v>
      </c>
      <c r="J152" s="257">
        <v>285</v>
      </c>
      <c r="K152" s="254">
        <v>385</v>
      </c>
      <c r="L152" s="252">
        <v>240</v>
      </c>
      <c r="M152" s="210">
        <v>6.0000000000000001E-3</v>
      </c>
      <c r="N152" s="36">
        <f t="shared" si="16"/>
        <v>0</v>
      </c>
    </row>
    <row r="153" spans="1:29" s="8" customFormat="1" ht="15.75" customHeight="1">
      <c r="A153" s="66" t="s">
        <v>96</v>
      </c>
      <c r="B153" s="49" t="s">
        <v>726</v>
      </c>
      <c r="C153" s="81" t="s">
        <v>43</v>
      </c>
      <c r="D153" s="89"/>
      <c r="E153" s="190" t="s">
        <v>686</v>
      </c>
      <c r="F153" s="219">
        <v>1.7999999999999999E-2</v>
      </c>
      <c r="G153" s="36">
        <f t="shared" si="20"/>
        <v>0</v>
      </c>
      <c r="H153" s="194">
        <v>250</v>
      </c>
      <c r="I153" s="205">
        <f t="shared" si="15"/>
        <v>0</v>
      </c>
      <c r="J153" s="257">
        <v>285</v>
      </c>
      <c r="K153" s="254">
        <v>385</v>
      </c>
      <c r="L153" s="252">
        <v>190</v>
      </c>
      <c r="M153" s="210">
        <v>0.01</v>
      </c>
      <c r="N153" s="36">
        <f t="shared" si="16"/>
        <v>0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s="8" customFormat="1" ht="15.75" customHeight="1">
      <c r="A154" s="66" t="s">
        <v>97</v>
      </c>
      <c r="B154" s="49" t="s">
        <v>726</v>
      </c>
      <c r="C154" s="81" t="s">
        <v>45</v>
      </c>
      <c r="D154" s="89"/>
      <c r="E154" s="190" t="s">
        <v>686</v>
      </c>
      <c r="F154" s="219">
        <v>3.4000000000000002E-2</v>
      </c>
      <c r="G154" s="36">
        <f t="shared" si="20"/>
        <v>0</v>
      </c>
      <c r="H154" s="194">
        <v>150</v>
      </c>
      <c r="I154" s="205">
        <f t="shared" si="15"/>
        <v>0</v>
      </c>
      <c r="J154" s="257">
        <v>285</v>
      </c>
      <c r="K154" s="254">
        <v>385</v>
      </c>
      <c r="L154" s="252">
        <v>190</v>
      </c>
      <c r="M154" s="210">
        <v>1.7000000000000001E-2</v>
      </c>
      <c r="N154" s="36">
        <f t="shared" si="16"/>
        <v>0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s="8" customFormat="1" ht="15.75" customHeight="1">
      <c r="A155" s="66" t="s">
        <v>98</v>
      </c>
      <c r="B155" s="49" t="s">
        <v>726</v>
      </c>
      <c r="C155" s="81" t="s">
        <v>47</v>
      </c>
      <c r="D155" s="89"/>
      <c r="E155" s="190" t="s">
        <v>686</v>
      </c>
      <c r="F155" s="219">
        <v>5.6000000000000001E-2</v>
      </c>
      <c r="G155" s="36">
        <f t="shared" si="20"/>
        <v>0</v>
      </c>
      <c r="H155" s="194">
        <v>80</v>
      </c>
      <c r="I155" s="205">
        <f t="shared" si="15"/>
        <v>0</v>
      </c>
      <c r="J155" s="257">
        <v>285</v>
      </c>
      <c r="K155" s="254">
        <v>385</v>
      </c>
      <c r="L155" s="252">
        <v>190</v>
      </c>
      <c r="M155" s="210">
        <v>3.5000000000000003E-2</v>
      </c>
      <c r="N155" s="36">
        <f t="shared" si="16"/>
        <v>0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s="8" customFormat="1" ht="15.75" customHeight="1">
      <c r="A156" s="66" t="s">
        <v>99</v>
      </c>
      <c r="B156" s="49" t="s">
        <v>726</v>
      </c>
      <c r="C156" s="81" t="s">
        <v>49</v>
      </c>
      <c r="D156" s="89"/>
      <c r="E156" s="190" t="s">
        <v>686</v>
      </c>
      <c r="F156" s="219">
        <v>8.2000000000000003E-2</v>
      </c>
      <c r="G156" s="36">
        <f t="shared" si="20"/>
        <v>0</v>
      </c>
      <c r="H156" s="194">
        <v>70</v>
      </c>
      <c r="I156" s="205">
        <f t="shared" si="15"/>
        <v>0</v>
      </c>
      <c r="J156" s="257">
        <v>285</v>
      </c>
      <c r="K156" s="254">
        <v>385</v>
      </c>
      <c r="L156" s="252">
        <v>190</v>
      </c>
      <c r="M156" s="210">
        <v>4.9000000000000002E-2</v>
      </c>
      <c r="N156" s="36">
        <f t="shared" si="16"/>
        <v>0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s="8" customFormat="1" ht="15.75" customHeight="1">
      <c r="A157" s="66" t="s">
        <v>100</v>
      </c>
      <c r="B157" s="49" t="s">
        <v>726</v>
      </c>
      <c r="C157" s="81" t="s">
        <v>51</v>
      </c>
      <c r="D157" s="89"/>
      <c r="E157" s="190" t="s">
        <v>686</v>
      </c>
      <c r="F157" s="219">
        <v>0.11799999999999999</v>
      </c>
      <c r="G157" s="36">
        <f t="shared" si="20"/>
        <v>0</v>
      </c>
      <c r="H157" s="194">
        <v>30</v>
      </c>
      <c r="I157" s="205">
        <f t="shared" si="15"/>
        <v>0</v>
      </c>
      <c r="J157" s="257">
        <v>285</v>
      </c>
      <c r="K157" s="254">
        <v>385</v>
      </c>
      <c r="L157" s="252">
        <v>190</v>
      </c>
      <c r="M157" s="210">
        <v>0.111</v>
      </c>
      <c r="N157" s="36">
        <f t="shared" si="16"/>
        <v>0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s="8" customFormat="1" ht="15.75" customHeight="1">
      <c r="A158" s="66" t="s">
        <v>101</v>
      </c>
      <c r="B158" s="49" t="s">
        <v>726</v>
      </c>
      <c r="C158" s="81">
        <v>75</v>
      </c>
      <c r="D158" s="89"/>
      <c r="E158" s="190" t="s">
        <v>686</v>
      </c>
      <c r="F158" s="219">
        <v>0.314</v>
      </c>
      <c r="G158" s="36">
        <f t="shared" si="20"/>
        <v>0</v>
      </c>
      <c r="H158" s="194">
        <v>25</v>
      </c>
      <c r="I158" s="205">
        <f t="shared" si="15"/>
        <v>0</v>
      </c>
      <c r="J158" s="257">
        <v>285</v>
      </c>
      <c r="K158" s="254">
        <v>385</v>
      </c>
      <c r="L158" s="252">
        <v>240</v>
      </c>
      <c r="M158" s="210">
        <v>0.16700000000000001</v>
      </c>
      <c r="N158" s="36">
        <f t="shared" si="16"/>
        <v>0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s="8" customFormat="1" ht="15.75" customHeight="1">
      <c r="A159" s="66" t="s">
        <v>102</v>
      </c>
      <c r="B159" s="49" t="s">
        <v>726</v>
      </c>
      <c r="C159" s="81" t="s">
        <v>54</v>
      </c>
      <c r="D159" s="89"/>
      <c r="E159" s="190" t="s">
        <v>686</v>
      </c>
      <c r="F159" s="219">
        <v>0.47</v>
      </c>
      <c r="G159" s="36">
        <f t="shared" si="20"/>
        <v>0</v>
      </c>
      <c r="H159" s="194">
        <v>16</v>
      </c>
      <c r="I159" s="205">
        <f t="shared" si="15"/>
        <v>0</v>
      </c>
      <c r="J159" s="257">
        <v>285</v>
      </c>
      <c r="K159" s="254">
        <v>385</v>
      </c>
      <c r="L159" s="252">
        <v>270</v>
      </c>
      <c r="M159" s="210">
        <v>0.23499999999999999</v>
      </c>
      <c r="N159" s="36">
        <f t="shared" si="16"/>
        <v>0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s="8" customFormat="1" ht="15.75" customHeight="1">
      <c r="A160" s="66" t="s">
        <v>103</v>
      </c>
      <c r="B160" s="49" t="s">
        <v>726</v>
      </c>
      <c r="C160" s="81">
        <v>110</v>
      </c>
      <c r="D160" s="89"/>
      <c r="E160" s="190" t="s">
        <v>686</v>
      </c>
      <c r="F160" s="219">
        <v>0.78200000000000003</v>
      </c>
      <c r="G160" s="36">
        <f t="shared" si="20"/>
        <v>0</v>
      </c>
      <c r="H160" s="194">
        <v>5</v>
      </c>
      <c r="I160" s="205">
        <f t="shared" si="15"/>
        <v>0</v>
      </c>
      <c r="J160" s="257">
        <v>285</v>
      </c>
      <c r="K160" s="254">
        <v>385</v>
      </c>
      <c r="L160" s="252">
        <v>160</v>
      </c>
      <c r="M160" s="210">
        <v>0.33800000000000002</v>
      </c>
      <c r="N160" s="36">
        <f t="shared" si="16"/>
        <v>0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8" customFormat="1" ht="15.75" customHeight="1" thickBot="1">
      <c r="A161" s="106" t="s">
        <v>884</v>
      </c>
      <c r="B161" s="107" t="s">
        <v>885</v>
      </c>
      <c r="C161" s="108">
        <v>125</v>
      </c>
      <c r="D161" s="89"/>
      <c r="E161" s="190" t="s">
        <v>686</v>
      </c>
      <c r="F161" s="219">
        <v>0.63800000000000001</v>
      </c>
      <c r="G161" s="36">
        <f t="shared" si="20"/>
        <v>0</v>
      </c>
      <c r="H161" s="194">
        <v>1</v>
      </c>
      <c r="I161" s="205">
        <f t="shared" si="15"/>
        <v>0</v>
      </c>
      <c r="J161" s="257">
        <v>285</v>
      </c>
      <c r="K161" s="254">
        <v>385</v>
      </c>
      <c r="L161" s="252">
        <v>160</v>
      </c>
      <c r="M161" s="210"/>
      <c r="N161" s="36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8" customFormat="1" ht="15.75" customHeight="1">
      <c r="A162" s="77" t="s">
        <v>105</v>
      </c>
      <c r="B162" s="78" t="s">
        <v>727</v>
      </c>
      <c r="C162" s="80" t="s">
        <v>104</v>
      </c>
      <c r="D162" s="89"/>
      <c r="E162" s="190" t="s">
        <v>686</v>
      </c>
      <c r="F162" s="219">
        <v>1.4E-2</v>
      </c>
      <c r="G162" s="36">
        <f t="shared" si="20"/>
        <v>0</v>
      </c>
      <c r="H162" s="194">
        <v>450</v>
      </c>
      <c r="I162" s="205">
        <f t="shared" si="15"/>
        <v>0</v>
      </c>
      <c r="J162" s="257">
        <v>285</v>
      </c>
      <c r="K162" s="254">
        <v>385</v>
      </c>
      <c r="L162" s="252">
        <v>270</v>
      </c>
      <c r="M162" s="210">
        <v>8.0000000000000002E-3</v>
      </c>
      <c r="N162" s="36">
        <f t="shared" ref="N162:N194" si="21">D162/100*M162</f>
        <v>0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8" customFormat="1" ht="15.75" customHeight="1">
      <c r="A163" s="66" t="s">
        <v>107</v>
      </c>
      <c r="B163" s="49" t="s">
        <v>727</v>
      </c>
      <c r="C163" s="81" t="s">
        <v>106</v>
      </c>
      <c r="D163" s="89"/>
      <c r="E163" s="190" t="s">
        <v>686</v>
      </c>
      <c r="F163" s="219">
        <v>2.5999999999999999E-2</v>
      </c>
      <c r="G163" s="36">
        <f t="shared" si="20"/>
        <v>0</v>
      </c>
      <c r="H163" s="194">
        <v>250</v>
      </c>
      <c r="I163" s="205">
        <f t="shared" si="15"/>
        <v>0</v>
      </c>
      <c r="J163" s="257">
        <v>285</v>
      </c>
      <c r="K163" s="254">
        <v>385</v>
      </c>
      <c r="L163" s="252">
        <v>240</v>
      </c>
      <c r="M163" s="210">
        <v>1.4999999999999999E-2</v>
      </c>
      <c r="N163" s="36">
        <f t="shared" si="21"/>
        <v>0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9" customFormat="1" ht="15.75" customHeight="1" thickBot="1">
      <c r="A164" s="106" t="s">
        <v>109</v>
      </c>
      <c r="B164" s="107" t="s">
        <v>727</v>
      </c>
      <c r="C164" s="108" t="s">
        <v>108</v>
      </c>
      <c r="D164" s="89"/>
      <c r="E164" s="190" t="s">
        <v>686</v>
      </c>
      <c r="F164" s="219">
        <v>2.8000000000000001E-2</v>
      </c>
      <c r="G164" s="36">
        <f t="shared" si="20"/>
        <v>0</v>
      </c>
      <c r="H164" s="194">
        <v>250</v>
      </c>
      <c r="I164" s="205">
        <f t="shared" si="15"/>
        <v>0</v>
      </c>
      <c r="J164" s="257">
        <v>285</v>
      </c>
      <c r="K164" s="254">
        <v>385</v>
      </c>
      <c r="L164" s="252">
        <v>240</v>
      </c>
      <c r="M164" s="211">
        <v>1.4999999999999999E-2</v>
      </c>
      <c r="N164" s="36">
        <f t="shared" si="21"/>
        <v>0</v>
      </c>
    </row>
    <row r="165" spans="1:29" ht="15.75" customHeight="1">
      <c r="A165" s="77" t="s">
        <v>111</v>
      </c>
      <c r="B165" s="78" t="s">
        <v>728</v>
      </c>
      <c r="C165" s="80" t="s">
        <v>110</v>
      </c>
      <c r="D165" s="89"/>
      <c r="E165" s="190" t="s">
        <v>686</v>
      </c>
      <c r="F165" s="219">
        <v>6.0000000000000001E-3</v>
      </c>
      <c r="G165" s="36">
        <f t="shared" si="20"/>
        <v>0</v>
      </c>
      <c r="H165" s="194">
        <v>250</v>
      </c>
      <c r="I165" s="205">
        <f t="shared" si="15"/>
        <v>0</v>
      </c>
      <c r="J165" s="257">
        <v>285</v>
      </c>
      <c r="K165" s="254">
        <v>385</v>
      </c>
      <c r="L165" s="252">
        <v>100</v>
      </c>
      <c r="M165" s="210">
        <v>7.0000000000000001E-3</v>
      </c>
      <c r="N165" s="36">
        <f t="shared" si="21"/>
        <v>0</v>
      </c>
    </row>
    <row r="166" spans="1:29" ht="15.75" customHeight="1">
      <c r="A166" s="66" t="s">
        <v>112</v>
      </c>
      <c r="B166" s="49" t="s">
        <v>728</v>
      </c>
      <c r="C166" s="81" t="s">
        <v>104</v>
      </c>
      <c r="D166" s="89"/>
      <c r="E166" s="190" t="s">
        <v>686</v>
      </c>
      <c r="F166" s="219">
        <v>0.01</v>
      </c>
      <c r="G166" s="36">
        <f t="shared" si="20"/>
        <v>0</v>
      </c>
      <c r="H166" s="194">
        <v>500</v>
      </c>
      <c r="I166" s="205">
        <f t="shared" si="15"/>
        <v>0</v>
      </c>
      <c r="J166" s="257">
        <v>285</v>
      </c>
      <c r="K166" s="254">
        <v>385</v>
      </c>
      <c r="L166" s="252">
        <v>190</v>
      </c>
      <c r="M166" s="210">
        <v>7.0000000000000001E-3</v>
      </c>
      <c r="N166" s="36">
        <f t="shared" si="21"/>
        <v>0</v>
      </c>
    </row>
    <row r="167" spans="1:29" ht="15.75" customHeight="1">
      <c r="A167" s="66" t="s">
        <v>113</v>
      </c>
      <c r="B167" s="49" t="s">
        <v>728</v>
      </c>
      <c r="C167" s="81" t="s">
        <v>106</v>
      </c>
      <c r="D167" s="89"/>
      <c r="E167" s="190" t="s">
        <v>686</v>
      </c>
      <c r="F167" s="219">
        <v>1.6E-2</v>
      </c>
      <c r="G167" s="36">
        <f t="shared" si="20"/>
        <v>0</v>
      </c>
      <c r="H167" s="194">
        <v>200</v>
      </c>
      <c r="I167" s="205">
        <f t="shared" si="15"/>
        <v>0</v>
      </c>
      <c r="J167" s="257">
        <v>285</v>
      </c>
      <c r="K167" s="254">
        <v>385</v>
      </c>
      <c r="L167" s="252">
        <v>160</v>
      </c>
      <c r="M167" s="210">
        <v>1.0999999999999999E-2</v>
      </c>
      <c r="N167" s="36">
        <f t="shared" si="21"/>
        <v>0</v>
      </c>
    </row>
    <row r="168" spans="1:29" ht="15.75" customHeight="1">
      <c r="A168" s="66" t="s">
        <v>114</v>
      </c>
      <c r="B168" s="49" t="s">
        <v>728</v>
      </c>
      <c r="C168" s="81" t="s">
        <v>108</v>
      </c>
      <c r="D168" s="89"/>
      <c r="E168" s="190" t="s">
        <v>686</v>
      </c>
      <c r="F168" s="219">
        <v>1.7999999999999999E-2</v>
      </c>
      <c r="G168" s="36">
        <f t="shared" si="20"/>
        <v>0</v>
      </c>
      <c r="H168" s="194">
        <v>300</v>
      </c>
      <c r="I168" s="205">
        <f t="shared" si="15"/>
        <v>0</v>
      </c>
      <c r="J168" s="257">
        <v>285</v>
      </c>
      <c r="K168" s="254">
        <v>385</v>
      </c>
      <c r="L168" s="252">
        <v>240</v>
      </c>
      <c r="M168" s="210">
        <v>1.2E-2</v>
      </c>
      <c r="N168" s="36">
        <f t="shared" si="21"/>
        <v>0</v>
      </c>
    </row>
    <row r="169" spans="1:29" ht="15.75" customHeight="1">
      <c r="A169" s="66" t="s">
        <v>116</v>
      </c>
      <c r="B169" s="49" t="s">
        <v>728</v>
      </c>
      <c r="C169" s="81" t="s">
        <v>115</v>
      </c>
      <c r="D169" s="89"/>
      <c r="E169" s="190" t="s">
        <v>686</v>
      </c>
      <c r="F169" s="219">
        <v>2.4E-2</v>
      </c>
      <c r="G169" s="36">
        <f t="shared" si="20"/>
        <v>0</v>
      </c>
      <c r="H169" s="194">
        <v>50</v>
      </c>
      <c r="I169" s="205">
        <f t="shared" si="15"/>
        <v>0</v>
      </c>
      <c r="J169" s="257">
        <v>285</v>
      </c>
      <c r="K169" s="254">
        <v>385</v>
      </c>
      <c r="L169" s="252">
        <v>75</v>
      </c>
      <c r="M169" s="210">
        <v>0.02</v>
      </c>
      <c r="N169" s="36">
        <f t="shared" si="21"/>
        <v>0</v>
      </c>
    </row>
    <row r="170" spans="1:29" ht="15.75" customHeight="1">
      <c r="A170" s="66" t="s">
        <v>118</v>
      </c>
      <c r="B170" s="49" t="s">
        <v>728</v>
      </c>
      <c r="C170" s="81" t="s">
        <v>117</v>
      </c>
      <c r="D170" s="89"/>
      <c r="E170" s="190" t="s">
        <v>686</v>
      </c>
      <c r="F170" s="219">
        <v>2.5999999999999999E-2</v>
      </c>
      <c r="G170" s="36">
        <f t="shared" si="20"/>
        <v>0</v>
      </c>
      <c r="H170" s="194">
        <v>50</v>
      </c>
      <c r="I170" s="205">
        <f t="shared" si="15"/>
        <v>0</v>
      </c>
      <c r="J170" s="257">
        <v>285</v>
      </c>
      <c r="K170" s="254">
        <v>385</v>
      </c>
      <c r="L170" s="252">
        <v>95</v>
      </c>
      <c r="M170" s="210">
        <v>0.02</v>
      </c>
      <c r="N170" s="36">
        <f t="shared" si="21"/>
        <v>0</v>
      </c>
    </row>
    <row r="171" spans="1:29" ht="15.75" customHeight="1">
      <c r="A171" s="66" t="s">
        <v>120</v>
      </c>
      <c r="B171" s="49" t="s">
        <v>728</v>
      </c>
      <c r="C171" s="81" t="s">
        <v>119</v>
      </c>
      <c r="D171" s="89"/>
      <c r="E171" s="190" t="s">
        <v>686</v>
      </c>
      <c r="F171" s="219">
        <v>3.4000000000000002E-2</v>
      </c>
      <c r="G171" s="36">
        <f t="shared" si="20"/>
        <v>0</v>
      </c>
      <c r="H171" s="194">
        <v>60</v>
      </c>
      <c r="I171" s="205">
        <f t="shared" si="15"/>
        <v>0</v>
      </c>
      <c r="J171" s="257">
        <v>285</v>
      </c>
      <c r="K171" s="254">
        <v>385</v>
      </c>
      <c r="L171" s="252">
        <v>100</v>
      </c>
      <c r="M171" s="210">
        <v>0.03</v>
      </c>
      <c r="N171" s="36">
        <f t="shared" si="21"/>
        <v>0</v>
      </c>
    </row>
    <row r="172" spans="1:29" ht="15.75" customHeight="1">
      <c r="A172" s="66" t="s">
        <v>652</v>
      </c>
      <c r="B172" s="49" t="s">
        <v>728</v>
      </c>
      <c r="C172" s="81" t="s">
        <v>653</v>
      </c>
      <c r="D172" s="89"/>
      <c r="E172" s="190" t="s">
        <v>686</v>
      </c>
      <c r="F172" s="219">
        <v>4.2000000000000003E-2</v>
      </c>
      <c r="G172" s="36">
        <f t="shared" si="20"/>
        <v>0</v>
      </c>
      <c r="H172" s="194">
        <v>50</v>
      </c>
      <c r="I172" s="205">
        <f t="shared" si="15"/>
        <v>0</v>
      </c>
      <c r="J172" s="257">
        <v>285</v>
      </c>
      <c r="K172" s="254">
        <v>385</v>
      </c>
      <c r="L172" s="252">
        <v>120</v>
      </c>
      <c r="M172" s="210">
        <v>2.5999999999999999E-2</v>
      </c>
      <c r="N172" s="36">
        <f t="shared" si="21"/>
        <v>0</v>
      </c>
    </row>
    <row r="173" spans="1:29" ht="15.75" customHeight="1">
      <c r="A173" s="66" t="s">
        <v>122</v>
      </c>
      <c r="B173" s="49" t="s">
        <v>728</v>
      </c>
      <c r="C173" s="81" t="s">
        <v>121</v>
      </c>
      <c r="D173" s="89"/>
      <c r="E173" s="190" t="s">
        <v>686</v>
      </c>
      <c r="F173" s="219">
        <v>5.1999999999999998E-2</v>
      </c>
      <c r="G173" s="36">
        <f t="shared" si="20"/>
        <v>0</v>
      </c>
      <c r="H173" s="194">
        <v>50</v>
      </c>
      <c r="I173" s="205">
        <f t="shared" si="15"/>
        <v>0</v>
      </c>
      <c r="J173" s="257">
        <v>285</v>
      </c>
      <c r="K173" s="254">
        <v>385</v>
      </c>
      <c r="L173" s="252">
        <v>120</v>
      </c>
      <c r="M173" s="210">
        <v>4.2000000000000003E-2</v>
      </c>
      <c r="N173" s="36">
        <f t="shared" si="21"/>
        <v>0</v>
      </c>
    </row>
    <row r="174" spans="1:29" ht="15.75" customHeight="1">
      <c r="A174" s="66" t="s">
        <v>124</v>
      </c>
      <c r="B174" s="49" t="s">
        <v>728</v>
      </c>
      <c r="C174" s="81" t="s">
        <v>123</v>
      </c>
      <c r="D174" s="89"/>
      <c r="E174" s="190" t="s">
        <v>686</v>
      </c>
      <c r="F174" s="219">
        <v>4.8000000000000001E-2</v>
      </c>
      <c r="G174" s="36">
        <f t="shared" si="20"/>
        <v>0</v>
      </c>
      <c r="H174" s="194">
        <v>50</v>
      </c>
      <c r="I174" s="205">
        <f t="shared" si="15"/>
        <v>0</v>
      </c>
      <c r="J174" s="257">
        <v>285</v>
      </c>
      <c r="K174" s="254">
        <v>385</v>
      </c>
      <c r="L174" s="252">
        <v>120</v>
      </c>
      <c r="M174" s="210">
        <v>4.2000000000000003E-2</v>
      </c>
      <c r="N174" s="36">
        <f t="shared" si="21"/>
        <v>0</v>
      </c>
    </row>
    <row r="175" spans="1:29" ht="15.75" customHeight="1">
      <c r="A175" s="66" t="s">
        <v>654</v>
      </c>
      <c r="B175" s="49" t="s">
        <v>728</v>
      </c>
      <c r="C175" s="81" t="s">
        <v>655</v>
      </c>
      <c r="D175" s="89"/>
      <c r="E175" s="190" t="s">
        <v>686</v>
      </c>
      <c r="F175" s="219">
        <v>7.0000000000000007E-2</v>
      </c>
      <c r="G175" s="36">
        <f t="shared" si="20"/>
        <v>0</v>
      </c>
      <c r="H175" s="194">
        <v>50</v>
      </c>
      <c r="I175" s="205">
        <f t="shared" si="15"/>
        <v>0</v>
      </c>
      <c r="J175" s="257">
        <v>285</v>
      </c>
      <c r="K175" s="254">
        <v>385</v>
      </c>
      <c r="L175" s="252">
        <v>120</v>
      </c>
      <c r="M175" s="210">
        <v>3.5999999999999997E-2</v>
      </c>
      <c r="N175" s="36">
        <f t="shared" si="21"/>
        <v>0</v>
      </c>
    </row>
    <row r="176" spans="1:29" ht="15.75" customHeight="1">
      <c r="A176" s="66" t="s">
        <v>126</v>
      </c>
      <c r="B176" s="49" t="s">
        <v>728</v>
      </c>
      <c r="C176" s="81" t="s">
        <v>125</v>
      </c>
      <c r="D176" s="89"/>
      <c r="E176" s="190" t="s">
        <v>686</v>
      </c>
      <c r="F176" s="219">
        <v>0.08</v>
      </c>
      <c r="G176" s="36">
        <f t="shared" si="20"/>
        <v>0</v>
      </c>
      <c r="H176" s="194">
        <v>70</v>
      </c>
      <c r="I176" s="205">
        <f t="shared" si="15"/>
        <v>0</v>
      </c>
      <c r="J176" s="257">
        <v>285</v>
      </c>
      <c r="K176" s="254">
        <v>385</v>
      </c>
      <c r="L176" s="252">
        <v>240</v>
      </c>
      <c r="M176" s="210">
        <v>4.9000000000000002E-2</v>
      </c>
      <c r="N176" s="36">
        <f t="shared" si="21"/>
        <v>0</v>
      </c>
    </row>
    <row r="177" spans="1:29" ht="15.75" customHeight="1">
      <c r="A177" s="66" t="s">
        <v>128</v>
      </c>
      <c r="B177" s="49" t="s">
        <v>728</v>
      </c>
      <c r="C177" s="81" t="s">
        <v>127</v>
      </c>
      <c r="D177" s="89"/>
      <c r="E177" s="190" t="s">
        <v>686</v>
      </c>
      <c r="F177" s="219">
        <v>7.8E-2</v>
      </c>
      <c r="G177" s="36">
        <f t="shared" si="20"/>
        <v>0</v>
      </c>
      <c r="H177" s="194">
        <v>70</v>
      </c>
      <c r="I177" s="205">
        <f t="shared" si="15"/>
        <v>0</v>
      </c>
      <c r="J177" s="257">
        <v>285</v>
      </c>
      <c r="K177" s="254">
        <v>385</v>
      </c>
      <c r="L177" s="252">
        <v>240</v>
      </c>
      <c r="M177" s="210">
        <v>4.9000000000000002E-2</v>
      </c>
      <c r="N177" s="36">
        <f t="shared" si="21"/>
        <v>0</v>
      </c>
    </row>
    <row r="178" spans="1:29" ht="15.75" customHeight="1">
      <c r="A178" s="66" t="s">
        <v>130</v>
      </c>
      <c r="B178" s="49" t="s">
        <v>728</v>
      </c>
      <c r="C178" s="81" t="s">
        <v>129</v>
      </c>
      <c r="D178" s="89"/>
      <c r="E178" s="190" t="s">
        <v>686</v>
      </c>
      <c r="F178" s="219">
        <v>7.8E-2</v>
      </c>
      <c r="G178" s="36">
        <f t="shared" si="20"/>
        <v>0</v>
      </c>
      <c r="H178" s="194">
        <v>70</v>
      </c>
      <c r="I178" s="205">
        <f t="shared" si="15"/>
        <v>0</v>
      </c>
      <c r="J178" s="257">
        <v>285</v>
      </c>
      <c r="K178" s="254">
        <v>385</v>
      </c>
      <c r="L178" s="252">
        <v>240</v>
      </c>
      <c r="M178" s="210">
        <v>4.9000000000000002E-2</v>
      </c>
      <c r="N178" s="36">
        <f t="shared" si="21"/>
        <v>0</v>
      </c>
    </row>
    <row r="179" spans="1:29" ht="15.75" customHeight="1">
      <c r="A179" s="66" t="s">
        <v>443</v>
      </c>
      <c r="B179" s="49" t="s">
        <v>728</v>
      </c>
      <c r="C179" s="81" t="s">
        <v>444</v>
      </c>
      <c r="D179" s="89"/>
      <c r="E179" s="190" t="s">
        <v>686</v>
      </c>
      <c r="F179" s="219">
        <v>0.11600000000000001</v>
      </c>
      <c r="G179" s="36">
        <f t="shared" si="20"/>
        <v>0</v>
      </c>
      <c r="H179" s="194">
        <v>20</v>
      </c>
      <c r="I179" s="205">
        <f t="shared" si="15"/>
        <v>0</v>
      </c>
      <c r="J179" s="257">
        <v>285</v>
      </c>
      <c r="K179" s="254">
        <v>385</v>
      </c>
      <c r="L179" s="252">
        <v>120</v>
      </c>
      <c r="M179" s="210">
        <v>0.10199999999999999</v>
      </c>
      <c r="N179" s="36">
        <f t="shared" si="21"/>
        <v>0</v>
      </c>
    </row>
    <row r="180" spans="1:29" ht="15.75" customHeight="1">
      <c r="A180" s="66" t="s">
        <v>448</v>
      </c>
      <c r="B180" s="49" t="s">
        <v>728</v>
      </c>
      <c r="C180" s="81" t="s">
        <v>445</v>
      </c>
      <c r="D180" s="89"/>
      <c r="E180" s="190" t="s">
        <v>686</v>
      </c>
      <c r="F180" s="219">
        <v>0.12</v>
      </c>
      <c r="G180" s="36">
        <f t="shared" si="20"/>
        <v>0</v>
      </c>
      <c r="H180" s="194">
        <v>20</v>
      </c>
      <c r="I180" s="205">
        <f t="shared" si="15"/>
        <v>0</v>
      </c>
      <c r="J180" s="257">
        <v>285</v>
      </c>
      <c r="K180" s="254">
        <v>385</v>
      </c>
      <c r="L180" s="252">
        <v>120</v>
      </c>
      <c r="M180" s="210">
        <v>0.10199999999999999</v>
      </c>
      <c r="N180" s="36">
        <f t="shared" si="21"/>
        <v>0</v>
      </c>
    </row>
    <row r="181" spans="1:29" ht="15.75" customHeight="1">
      <c r="A181" s="66" t="s">
        <v>132</v>
      </c>
      <c r="B181" s="49" t="s">
        <v>728</v>
      </c>
      <c r="C181" s="81" t="s">
        <v>131</v>
      </c>
      <c r="D181" s="89"/>
      <c r="E181" s="190" t="s">
        <v>686</v>
      </c>
      <c r="F181" s="219">
        <v>0.21</v>
      </c>
      <c r="G181" s="36">
        <f t="shared" si="20"/>
        <v>0</v>
      </c>
      <c r="H181" s="194">
        <v>25</v>
      </c>
      <c r="I181" s="205">
        <f t="shared" si="15"/>
        <v>0</v>
      </c>
      <c r="J181" s="257">
        <v>285</v>
      </c>
      <c r="K181" s="254">
        <v>385</v>
      </c>
      <c r="L181" s="252">
        <v>160</v>
      </c>
      <c r="M181" s="210">
        <v>0.13300000000000001</v>
      </c>
      <c r="N181" s="36">
        <f t="shared" si="21"/>
        <v>0</v>
      </c>
    </row>
    <row r="182" spans="1:29" ht="15.75" customHeight="1">
      <c r="A182" s="66" t="s">
        <v>1002</v>
      </c>
      <c r="B182" s="49" t="s">
        <v>1003</v>
      </c>
      <c r="C182" s="81" t="s">
        <v>1001</v>
      </c>
      <c r="D182" s="89"/>
      <c r="E182" s="190" t="s">
        <v>686</v>
      </c>
      <c r="F182" s="219">
        <v>0.221</v>
      </c>
      <c r="G182" s="36">
        <f t="shared" ref="G182" si="22">D182*F182</f>
        <v>0</v>
      </c>
      <c r="H182" s="194">
        <v>20</v>
      </c>
      <c r="I182" s="205">
        <f t="shared" ref="I182" si="23">D182/H182</f>
        <v>0</v>
      </c>
      <c r="J182" s="257">
        <v>285</v>
      </c>
      <c r="K182" s="254">
        <v>385</v>
      </c>
      <c r="L182" s="252">
        <v>160</v>
      </c>
      <c r="M182" s="210">
        <v>0.13900000000000001</v>
      </c>
      <c r="N182" s="36">
        <f t="shared" ref="N182" si="24">D182/100*M182</f>
        <v>0</v>
      </c>
    </row>
    <row r="183" spans="1:29" ht="15.75" customHeight="1">
      <c r="A183" s="66" t="s">
        <v>134</v>
      </c>
      <c r="B183" s="49" t="s">
        <v>728</v>
      </c>
      <c r="C183" s="81" t="s">
        <v>133</v>
      </c>
      <c r="D183" s="89"/>
      <c r="E183" s="190" t="s">
        <v>686</v>
      </c>
      <c r="F183" s="219">
        <v>0.221</v>
      </c>
      <c r="G183" s="36">
        <f t="shared" si="20"/>
        <v>0</v>
      </c>
      <c r="H183" s="194">
        <v>20</v>
      </c>
      <c r="I183" s="205">
        <f t="shared" si="15"/>
        <v>0</v>
      </c>
      <c r="J183" s="257">
        <v>285</v>
      </c>
      <c r="K183" s="254">
        <v>385</v>
      </c>
      <c r="L183" s="252">
        <v>160</v>
      </c>
      <c r="M183" s="210">
        <v>0.13900000000000001</v>
      </c>
      <c r="N183" s="36">
        <f t="shared" si="21"/>
        <v>0</v>
      </c>
    </row>
    <row r="184" spans="1:29" ht="15.75" customHeight="1">
      <c r="A184" s="66" t="s">
        <v>136</v>
      </c>
      <c r="B184" s="49" t="s">
        <v>728</v>
      </c>
      <c r="C184" s="81" t="s">
        <v>135</v>
      </c>
      <c r="D184" s="89"/>
      <c r="E184" s="190" t="s">
        <v>686</v>
      </c>
      <c r="F184" s="219">
        <v>0.28999999999999998</v>
      </c>
      <c r="G184" s="36">
        <f t="shared" si="20"/>
        <v>0</v>
      </c>
      <c r="H184" s="194">
        <v>12</v>
      </c>
      <c r="I184" s="205">
        <f t="shared" si="15"/>
        <v>0</v>
      </c>
      <c r="J184" s="257">
        <v>285</v>
      </c>
      <c r="K184" s="254">
        <v>385</v>
      </c>
      <c r="L184" s="252">
        <v>120</v>
      </c>
      <c r="M184" s="210">
        <v>0.17299999999999999</v>
      </c>
      <c r="N184" s="36">
        <f t="shared" si="21"/>
        <v>0</v>
      </c>
    </row>
    <row r="185" spans="1:29" ht="15.75" customHeight="1">
      <c r="A185" s="66" t="s">
        <v>354</v>
      </c>
      <c r="B185" s="49" t="s">
        <v>728</v>
      </c>
      <c r="C185" s="81" t="s">
        <v>355</v>
      </c>
      <c r="D185" s="89"/>
      <c r="E185" s="190" t="s">
        <v>686</v>
      </c>
      <c r="F185" s="219">
        <v>0.26800000000000002</v>
      </c>
      <c r="G185" s="36">
        <f t="shared" si="20"/>
        <v>0</v>
      </c>
      <c r="H185" s="194">
        <v>10</v>
      </c>
      <c r="I185" s="205">
        <f t="shared" ref="I185:I254" si="25">D185/H185</f>
        <v>0</v>
      </c>
      <c r="J185" s="257">
        <v>285</v>
      </c>
      <c r="K185" s="254">
        <v>385</v>
      </c>
      <c r="L185" s="252">
        <v>125</v>
      </c>
      <c r="M185" s="210">
        <v>0.255</v>
      </c>
      <c r="N185" s="36">
        <f t="shared" si="21"/>
        <v>0</v>
      </c>
    </row>
    <row r="186" spans="1:29" ht="15.75" customHeight="1">
      <c r="A186" s="66" t="s">
        <v>137</v>
      </c>
      <c r="B186" s="49" t="s">
        <v>728</v>
      </c>
      <c r="C186" s="81" t="s">
        <v>350</v>
      </c>
      <c r="D186" s="89"/>
      <c r="E186" s="190" t="s">
        <v>686</v>
      </c>
      <c r="F186" s="219">
        <v>0.502</v>
      </c>
      <c r="G186" s="36">
        <f t="shared" si="20"/>
        <v>0</v>
      </c>
      <c r="H186" s="194">
        <v>12</v>
      </c>
      <c r="I186" s="205">
        <f t="shared" si="25"/>
        <v>0</v>
      </c>
      <c r="J186" s="257">
        <v>285</v>
      </c>
      <c r="K186" s="254">
        <v>385</v>
      </c>
      <c r="L186" s="252">
        <v>190</v>
      </c>
      <c r="M186" s="210">
        <v>0.29599999999999999</v>
      </c>
      <c r="N186" s="36">
        <f t="shared" si="21"/>
        <v>0</v>
      </c>
    </row>
    <row r="187" spans="1:29" ht="15.75" customHeight="1" thickBot="1">
      <c r="A187" s="106" t="s">
        <v>877</v>
      </c>
      <c r="B187" s="107" t="s">
        <v>886</v>
      </c>
      <c r="C187" s="108" t="s">
        <v>502</v>
      </c>
      <c r="D187" s="89"/>
      <c r="E187" s="190" t="s">
        <v>686</v>
      </c>
      <c r="F187" s="219">
        <v>0.5</v>
      </c>
      <c r="G187" s="36">
        <f t="shared" si="20"/>
        <v>0</v>
      </c>
      <c r="H187" s="194">
        <v>1</v>
      </c>
      <c r="I187" s="205">
        <f t="shared" si="25"/>
        <v>0</v>
      </c>
      <c r="J187" s="257">
        <v>285</v>
      </c>
      <c r="K187" s="254">
        <v>385</v>
      </c>
      <c r="L187" s="252">
        <v>190</v>
      </c>
      <c r="M187" s="210">
        <v>0.3</v>
      </c>
      <c r="N187" s="36">
        <f t="shared" si="21"/>
        <v>0</v>
      </c>
    </row>
    <row r="188" spans="1:29" s="8" customFormat="1" ht="15.75" customHeight="1">
      <c r="A188" s="77" t="s">
        <v>138</v>
      </c>
      <c r="B188" s="78" t="s">
        <v>729</v>
      </c>
      <c r="C188" s="80">
        <v>16</v>
      </c>
      <c r="D188" s="89"/>
      <c r="E188" s="190" t="s">
        <v>686</v>
      </c>
      <c r="F188" s="219">
        <v>4.0000000000000001E-3</v>
      </c>
      <c r="G188" s="36">
        <f t="shared" si="20"/>
        <v>0</v>
      </c>
      <c r="H188" s="194">
        <v>50</v>
      </c>
      <c r="I188" s="205">
        <f t="shared" si="25"/>
        <v>0</v>
      </c>
      <c r="J188" s="257">
        <v>285</v>
      </c>
      <c r="K188" s="254">
        <v>385</v>
      </c>
      <c r="L188" s="252">
        <v>75</v>
      </c>
      <c r="M188" s="210">
        <v>4.0000000000000001E-3</v>
      </c>
      <c r="N188" s="36">
        <f t="shared" si="21"/>
        <v>0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s="8" customFormat="1" ht="15.75" customHeight="1">
      <c r="A189" s="66" t="s">
        <v>139</v>
      </c>
      <c r="B189" s="49" t="s">
        <v>729</v>
      </c>
      <c r="C189" s="81" t="s">
        <v>41</v>
      </c>
      <c r="D189" s="89"/>
      <c r="E189" s="190" t="s">
        <v>686</v>
      </c>
      <c r="F189" s="219">
        <v>8.0000000000000002E-3</v>
      </c>
      <c r="G189" s="36">
        <f t="shared" si="20"/>
        <v>0</v>
      </c>
      <c r="H189" s="194">
        <v>150</v>
      </c>
      <c r="I189" s="205">
        <f t="shared" si="25"/>
        <v>0</v>
      </c>
      <c r="J189" s="257">
        <v>285</v>
      </c>
      <c r="K189" s="254">
        <v>385</v>
      </c>
      <c r="L189" s="252">
        <v>75</v>
      </c>
      <c r="M189" s="210">
        <v>7.0000000000000001E-3</v>
      </c>
      <c r="N189" s="36">
        <f t="shared" si="21"/>
        <v>0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s="8" customFormat="1" ht="15.75" customHeight="1">
      <c r="A190" s="66" t="s">
        <v>140</v>
      </c>
      <c r="B190" s="49" t="s">
        <v>729</v>
      </c>
      <c r="C190" s="81" t="s">
        <v>43</v>
      </c>
      <c r="D190" s="89"/>
      <c r="E190" s="190" t="s">
        <v>686</v>
      </c>
      <c r="F190" s="219">
        <v>1.4E-2</v>
      </c>
      <c r="G190" s="36">
        <f t="shared" si="20"/>
        <v>0</v>
      </c>
      <c r="H190" s="194">
        <v>150</v>
      </c>
      <c r="I190" s="205">
        <f t="shared" si="25"/>
        <v>0</v>
      </c>
      <c r="J190" s="257">
        <v>285</v>
      </c>
      <c r="K190" s="254">
        <v>385</v>
      </c>
      <c r="L190" s="252">
        <v>95</v>
      </c>
      <c r="M190" s="210">
        <v>8.0000000000000002E-3</v>
      </c>
      <c r="N190" s="36">
        <f t="shared" si="21"/>
        <v>0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s="8" customFormat="1" ht="15.75" customHeight="1">
      <c r="A191" s="66" t="s">
        <v>141</v>
      </c>
      <c r="B191" s="49" t="s">
        <v>729</v>
      </c>
      <c r="C191" s="81" t="s">
        <v>45</v>
      </c>
      <c r="D191" s="89"/>
      <c r="E191" s="190" t="s">
        <v>686</v>
      </c>
      <c r="F191" s="219">
        <v>2.5999999999999999E-2</v>
      </c>
      <c r="G191" s="36">
        <f t="shared" si="20"/>
        <v>0</v>
      </c>
      <c r="H191" s="194">
        <v>100</v>
      </c>
      <c r="I191" s="205">
        <f t="shared" si="25"/>
        <v>0</v>
      </c>
      <c r="J191" s="257">
        <v>285</v>
      </c>
      <c r="K191" s="254">
        <v>385</v>
      </c>
      <c r="L191" s="252">
        <v>120</v>
      </c>
      <c r="M191" s="210">
        <v>1.4999999999999999E-2</v>
      </c>
      <c r="N191" s="36">
        <f t="shared" si="21"/>
        <v>0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s="8" customFormat="1" ht="15.75" customHeight="1">
      <c r="A192" s="66" t="s">
        <v>337</v>
      </c>
      <c r="B192" s="49" t="s">
        <v>729</v>
      </c>
      <c r="C192" s="81">
        <v>40</v>
      </c>
      <c r="D192" s="89"/>
      <c r="E192" s="190" t="s">
        <v>686</v>
      </c>
      <c r="F192" s="219">
        <v>4.8000000000000001E-2</v>
      </c>
      <c r="G192" s="36">
        <f t="shared" si="20"/>
        <v>0</v>
      </c>
      <c r="H192" s="194">
        <v>25</v>
      </c>
      <c r="I192" s="205">
        <f t="shared" si="25"/>
        <v>0</v>
      </c>
      <c r="J192" s="257">
        <v>285</v>
      </c>
      <c r="K192" s="254">
        <v>385</v>
      </c>
      <c r="L192" s="252">
        <v>75</v>
      </c>
      <c r="M192" s="210">
        <v>4.2999999999999997E-2</v>
      </c>
      <c r="N192" s="36">
        <f t="shared" si="21"/>
        <v>0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s="8" customFormat="1" ht="15.75" customHeight="1">
      <c r="A193" s="66" t="s">
        <v>338</v>
      </c>
      <c r="B193" s="49" t="s">
        <v>729</v>
      </c>
      <c r="C193" s="81">
        <v>50</v>
      </c>
      <c r="D193" s="89"/>
      <c r="E193" s="190" t="s">
        <v>686</v>
      </c>
      <c r="F193" s="219">
        <v>7.8E-2</v>
      </c>
      <c r="G193" s="36">
        <f t="shared" si="20"/>
        <v>0</v>
      </c>
      <c r="H193" s="194">
        <v>25</v>
      </c>
      <c r="I193" s="205">
        <f t="shared" si="25"/>
        <v>0</v>
      </c>
      <c r="J193" s="257">
        <v>285</v>
      </c>
      <c r="K193" s="254">
        <v>385</v>
      </c>
      <c r="L193" s="252">
        <v>95</v>
      </c>
      <c r="M193" s="210">
        <v>7.1999999999999995E-2</v>
      </c>
      <c r="N193" s="36">
        <f t="shared" si="21"/>
        <v>0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s="8" customFormat="1" ht="15.75" customHeight="1">
      <c r="A194" s="66" t="s">
        <v>142</v>
      </c>
      <c r="B194" s="49" t="s">
        <v>729</v>
      </c>
      <c r="C194" s="81" t="s">
        <v>51</v>
      </c>
      <c r="D194" s="89"/>
      <c r="E194" s="190" t="s">
        <v>686</v>
      </c>
      <c r="F194" s="219">
        <v>0.17</v>
      </c>
      <c r="G194" s="36">
        <f t="shared" si="20"/>
        <v>0</v>
      </c>
      <c r="H194" s="194">
        <v>25</v>
      </c>
      <c r="I194" s="205">
        <f t="shared" si="25"/>
        <v>0</v>
      </c>
      <c r="J194" s="257">
        <v>285</v>
      </c>
      <c r="K194" s="254">
        <v>385</v>
      </c>
      <c r="L194" s="252">
        <v>16</v>
      </c>
      <c r="M194" s="210">
        <v>9.5000000000000001E-2</v>
      </c>
      <c r="N194" s="36">
        <f t="shared" si="21"/>
        <v>0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s="8" customFormat="1" ht="15.75" customHeight="1">
      <c r="A195" s="66" t="s">
        <v>4</v>
      </c>
      <c r="B195" s="49" t="s">
        <v>729</v>
      </c>
      <c r="C195" s="81">
        <v>75</v>
      </c>
      <c r="D195" s="89"/>
      <c r="E195" s="190" t="s">
        <v>686</v>
      </c>
      <c r="F195" s="219">
        <v>0.26200000000000001</v>
      </c>
      <c r="G195" s="36">
        <f t="shared" si="20"/>
        <v>0</v>
      </c>
      <c r="H195" s="194">
        <v>20</v>
      </c>
      <c r="I195" s="205">
        <f t="shared" si="25"/>
        <v>0</v>
      </c>
      <c r="J195" s="257">
        <v>285</v>
      </c>
      <c r="K195" s="254">
        <v>385</v>
      </c>
      <c r="L195" s="252">
        <v>16</v>
      </c>
      <c r="M195" s="210">
        <v>7.1999999999999995E-2</v>
      </c>
      <c r="N195" s="36">
        <f t="shared" ref="N195:N226" si="26">D195/100*M195</f>
        <v>0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s="8" customFormat="1" ht="15.75" customHeight="1">
      <c r="A196" s="66" t="s">
        <v>495</v>
      </c>
      <c r="B196" s="49" t="s">
        <v>729</v>
      </c>
      <c r="C196" s="81">
        <v>90</v>
      </c>
      <c r="D196" s="89"/>
      <c r="E196" s="190" t="s">
        <v>686</v>
      </c>
      <c r="F196" s="219">
        <v>0.42499999999999999</v>
      </c>
      <c r="G196" s="36">
        <f t="shared" si="20"/>
        <v>0</v>
      </c>
      <c r="H196" s="194">
        <v>6</v>
      </c>
      <c r="I196" s="205">
        <f t="shared" si="25"/>
        <v>0</v>
      </c>
      <c r="J196" s="257">
        <v>285</v>
      </c>
      <c r="K196" s="254">
        <v>385</v>
      </c>
      <c r="L196" s="252">
        <v>75</v>
      </c>
      <c r="M196" s="210">
        <v>0.183</v>
      </c>
      <c r="N196" s="36">
        <f t="shared" si="26"/>
        <v>0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s="8" customFormat="1" ht="15.75" customHeight="1" thickBot="1">
      <c r="A197" s="120" t="s">
        <v>496</v>
      </c>
      <c r="B197" s="121" t="s">
        <v>729</v>
      </c>
      <c r="C197" s="122">
        <v>110</v>
      </c>
      <c r="D197" s="89"/>
      <c r="E197" s="190" t="s">
        <v>686</v>
      </c>
      <c r="F197" s="219">
        <v>0.71499999999999997</v>
      </c>
      <c r="G197" s="36">
        <f t="shared" si="20"/>
        <v>0</v>
      </c>
      <c r="H197" s="194">
        <v>4</v>
      </c>
      <c r="I197" s="205">
        <f t="shared" si="25"/>
        <v>0</v>
      </c>
      <c r="J197" s="257">
        <v>285</v>
      </c>
      <c r="K197" s="254">
        <v>385</v>
      </c>
      <c r="L197" s="252">
        <v>100</v>
      </c>
      <c r="M197" s="210">
        <v>0.20300000000000001</v>
      </c>
      <c r="N197" s="36">
        <f t="shared" si="26"/>
        <v>0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s="8" customFormat="1" ht="15.75" customHeight="1" thickBot="1">
      <c r="A198" s="123" t="s">
        <v>343</v>
      </c>
      <c r="B198" s="126" t="s">
        <v>730</v>
      </c>
      <c r="C198" s="125">
        <v>20</v>
      </c>
      <c r="D198" s="89"/>
      <c r="E198" s="190" t="s">
        <v>686</v>
      </c>
      <c r="F198" s="219">
        <v>4.0000000000000001E-3</v>
      </c>
      <c r="G198" s="36">
        <f t="shared" si="20"/>
        <v>0</v>
      </c>
      <c r="H198" s="194">
        <v>160</v>
      </c>
      <c r="I198" s="205">
        <f t="shared" si="25"/>
        <v>0</v>
      </c>
      <c r="J198" s="257">
        <v>285</v>
      </c>
      <c r="K198" s="254">
        <v>385</v>
      </c>
      <c r="L198" s="252">
        <v>75</v>
      </c>
      <c r="M198" s="210">
        <v>6.5000000000000002E-2</v>
      </c>
      <c r="N198" s="36">
        <f t="shared" si="26"/>
        <v>0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s="8" customFormat="1" ht="15.75" customHeight="1">
      <c r="A199" s="77" t="s">
        <v>143</v>
      </c>
      <c r="B199" s="78" t="s">
        <v>731</v>
      </c>
      <c r="C199" s="80" t="s">
        <v>39</v>
      </c>
      <c r="D199" s="89"/>
      <c r="E199" s="190" t="s">
        <v>686</v>
      </c>
      <c r="F199" s="219">
        <v>4.3999999999999997E-2</v>
      </c>
      <c r="G199" s="36">
        <f t="shared" si="20"/>
        <v>0</v>
      </c>
      <c r="H199" s="194">
        <v>50</v>
      </c>
      <c r="I199" s="205">
        <f t="shared" si="25"/>
        <v>0</v>
      </c>
      <c r="J199" s="257">
        <v>285</v>
      </c>
      <c r="K199" s="254">
        <v>385</v>
      </c>
      <c r="L199" s="252">
        <v>100</v>
      </c>
      <c r="M199" s="210">
        <v>3.9E-2</v>
      </c>
      <c r="N199" s="36">
        <f t="shared" si="26"/>
        <v>0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s="8" customFormat="1" ht="15.75" customHeight="1">
      <c r="A200" s="66" t="s">
        <v>144</v>
      </c>
      <c r="B200" s="49" t="s">
        <v>731</v>
      </c>
      <c r="C200" s="81" t="s">
        <v>41</v>
      </c>
      <c r="D200" s="89"/>
      <c r="E200" s="190" t="s">
        <v>686</v>
      </c>
      <c r="F200" s="219">
        <v>7.0000000000000007E-2</v>
      </c>
      <c r="G200" s="36">
        <f t="shared" si="20"/>
        <v>0</v>
      </c>
      <c r="H200" s="194">
        <v>50</v>
      </c>
      <c r="I200" s="205">
        <f t="shared" si="25"/>
        <v>0</v>
      </c>
      <c r="J200" s="257">
        <v>285</v>
      </c>
      <c r="K200" s="254">
        <v>385</v>
      </c>
      <c r="L200" s="252">
        <v>120</v>
      </c>
      <c r="M200" s="210">
        <v>4.1000000000000002E-2</v>
      </c>
      <c r="N200" s="36">
        <f t="shared" si="26"/>
        <v>0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s="8" customFormat="1" ht="15.75" customHeight="1">
      <c r="A201" s="66" t="s">
        <v>145</v>
      </c>
      <c r="B201" s="49" t="s">
        <v>731</v>
      </c>
      <c r="C201" s="81" t="s">
        <v>43</v>
      </c>
      <c r="D201" s="89"/>
      <c r="E201" s="190" t="s">
        <v>686</v>
      </c>
      <c r="F201" s="219">
        <v>0.11</v>
      </c>
      <c r="G201" s="36">
        <f t="shared" si="20"/>
        <v>0</v>
      </c>
      <c r="H201" s="194">
        <v>50</v>
      </c>
      <c r="I201" s="205">
        <f t="shared" si="25"/>
        <v>0</v>
      </c>
      <c r="J201" s="257">
        <v>285</v>
      </c>
      <c r="K201" s="254">
        <v>385</v>
      </c>
      <c r="L201" s="252">
        <v>195</v>
      </c>
      <c r="M201" s="210">
        <v>0.104</v>
      </c>
      <c r="N201" s="36">
        <f t="shared" si="26"/>
        <v>0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s="8" customFormat="1" ht="15.75" customHeight="1">
      <c r="A202" s="66" t="s">
        <v>146</v>
      </c>
      <c r="B202" s="49" t="s">
        <v>731</v>
      </c>
      <c r="C202" s="81" t="s">
        <v>45</v>
      </c>
      <c r="D202" s="89"/>
      <c r="E202" s="190" t="s">
        <v>686</v>
      </c>
      <c r="F202" s="219">
        <v>0.17399999999999999</v>
      </c>
      <c r="G202" s="36">
        <f t="shared" si="20"/>
        <v>0</v>
      </c>
      <c r="H202" s="194">
        <v>20</v>
      </c>
      <c r="I202" s="205">
        <f t="shared" si="25"/>
        <v>0</v>
      </c>
      <c r="J202" s="257">
        <v>285</v>
      </c>
      <c r="K202" s="254">
        <v>385</v>
      </c>
      <c r="L202" s="252">
        <v>120</v>
      </c>
      <c r="M202" s="210">
        <v>5.2999999999999999E-2</v>
      </c>
      <c r="N202" s="36">
        <f t="shared" si="26"/>
        <v>0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s="8" customFormat="1" ht="15.75" customHeight="1" thickBot="1">
      <c r="A203" s="106" t="s">
        <v>147</v>
      </c>
      <c r="B203" s="107" t="s">
        <v>731</v>
      </c>
      <c r="C203" s="108" t="s">
        <v>47</v>
      </c>
      <c r="D203" s="89"/>
      <c r="E203" s="190" t="s">
        <v>686</v>
      </c>
      <c r="F203" s="219">
        <v>0.26800000000000002</v>
      </c>
      <c r="G203" s="36">
        <f t="shared" si="20"/>
        <v>0</v>
      </c>
      <c r="H203" s="194">
        <v>20</v>
      </c>
      <c r="I203" s="205">
        <f t="shared" si="25"/>
        <v>0</v>
      </c>
      <c r="J203" s="257">
        <v>285</v>
      </c>
      <c r="K203" s="254">
        <v>385</v>
      </c>
      <c r="L203" s="252">
        <v>195</v>
      </c>
      <c r="M203" s="210">
        <v>0.159</v>
      </c>
      <c r="N203" s="36">
        <f t="shared" si="26"/>
        <v>0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s="8" customFormat="1" ht="15.75" customHeight="1">
      <c r="A204" s="77" t="s">
        <v>611</v>
      </c>
      <c r="B204" s="78" t="s">
        <v>732</v>
      </c>
      <c r="C204" s="80">
        <v>20</v>
      </c>
      <c r="D204" s="89"/>
      <c r="E204" s="190" t="s">
        <v>686</v>
      </c>
      <c r="F204" s="219">
        <v>4.1000000000000002E-2</v>
      </c>
      <c r="G204" s="36">
        <f t="shared" si="20"/>
        <v>0</v>
      </c>
      <c r="H204" s="194">
        <v>50</v>
      </c>
      <c r="I204" s="205">
        <f t="shared" ref="I204:I205" si="27">D204/H204</f>
        <v>0</v>
      </c>
      <c r="J204" s="257">
        <v>285</v>
      </c>
      <c r="K204" s="254">
        <v>385</v>
      </c>
      <c r="L204" s="252">
        <v>120</v>
      </c>
      <c r="M204" s="210">
        <v>2.5999999999999999E-2</v>
      </c>
      <c r="N204" s="36">
        <f t="shared" si="26"/>
        <v>0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s="8" customFormat="1" ht="15.75" customHeight="1" thickBot="1">
      <c r="A205" s="106" t="s">
        <v>612</v>
      </c>
      <c r="B205" s="107" t="s">
        <v>732</v>
      </c>
      <c r="C205" s="108">
        <v>25</v>
      </c>
      <c r="D205" s="89"/>
      <c r="E205" s="190" t="s">
        <v>686</v>
      </c>
      <c r="F205" s="219">
        <v>8.8999999999999996E-2</v>
      </c>
      <c r="G205" s="36">
        <f t="shared" si="20"/>
        <v>0</v>
      </c>
      <c r="H205" s="194">
        <v>50</v>
      </c>
      <c r="I205" s="205">
        <f t="shared" si="27"/>
        <v>0</v>
      </c>
      <c r="J205" s="257">
        <v>285</v>
      </c>
      <c r="K205" s="254">
        <v>385</v>
      </c>
      <c r="L205" s="252">
        <v>195</v>
      </c>
      <c r="M205" s="210">
        <v>4.2999999999999997E-2</v>
      </c>
      <c r="N205" s="36">
        <f t="shared" si="26"/>
        <v>0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s="8" customFormat="1" ht="15.75" customHeight="1">
      <c r="A206" s="77" t="s">
        <v>150</v>
      </c>
      <c r="B206" s="78" t="s">
        <v>733</v>
      </c>
      <c r="C206" s="80" t="s">
        <v>39</v>
      </c>
      <c r="D206" s="89"/>
      <c r="E206" s="190" t="s">
        <v>686</v>
      </c>
      <c r="F206" s="219">
        <v>0.09</v>
      </c>
      <c r="G206" s="36">
        <f t="shared" si="20"/>
        <v>0</v>
      </c>
      <c r="H206" s="194">
        <v>10</v>
      </c>
      <c r="I206" s="205">
        <f t="shared" si="25"/>
        <v>0</v>
      </c>
      <c r="J206" s="265">
        <v>310</v>
      </c>
      <c r="K206" s="266">
        <v>565</v>
      </c>
      <c r="L206" s="267">
        <v>245</v>
      </c>
      <c r="M206" s="210">
        <v>0.192</v>
      </c>
      <c r="N206" s="36">
        <f t="shared" si="26"/>
        <v>0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s="8" customFormat="1" ht="15.75" customHeight="1">
      <c r="A207" s="67" t="s">
        <v>151</v>
      </c>
      <c r="B207" s="49" t="s">
        <v>733</v>
      </c>
      <c r="C207" s="81" t="s">
        <v>41</v>
      </c>
      <c r="D207" s="89"/>
      <c r="E207" s="190" t="s">
        <v>686</v>
      </c>
      <c r="F207" s="219">
        <v>0.17399999999999999</v>
      </c>
      <c r="G207" s="36">
        <f t="shared" si="20"/>
        <v>0</v>
      </c>
      <c r="H207" s="194">
        <v>10</v>
      </c>
      <c r="I207" s="205">
        <f t="shared" si="25"/>
        <v>0</v>
      </c>
      <c r="J207" s="265">
        <v>310</v>
      </c>
      <c r="K207" s="266">
        <v>565</v>
      </c>
      <c r="L207" s="267">
        <v>245</v>
      </c>
      <c r="M207" s="210">
        <v>0.192</v>
      </c>
      <c r="N207" s="36">
        <f t="shared" si="26"/>
        <v>0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s="8" customFormat="1" ht="15.75" customHeight="1">
      <c r="A208" s="67" t="s">
        <v>152</v>
      </c>
      <c r="B208" s="49" t="s">
        <v>733</v>
      </c>
      <c r="C208" s="81" t="s">
        <v>43</v>
      </c>
      <c r="D208" s="89"/>
      <c r="E208" s="190" t="s">
        <v>686</v>
      </c>
      <c r="F208" s="219">
        <v>0.26400000000000001</v>
      </c>
      <c r="G208" s="36">
        <f t="shared" ref="G208:G273" si="28">D208*F208</f>
        <v>0</v>
      </c>
      <c r="H208" s="194">
        <v>10</v>
      </c>
      <c r="I208" s="205">
        <f t="shared" si="25"/>
        <v>0</v>
      </c>
      <c r="J208" s="265">
        <v>310</v>
      </c>
      <c r="K208" s="266">
        <v>565</v>
      </c>
      <c r="L208" s="267">
        <v>245</v>
      </c>
      <c r="M208" s="210">
        <v>0.44</v>
      </c>
      <c r="N208" s="36">
        <f t="shared" si="26"/>
        <v>0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s="8" customFormat="1" ht="15.75" customHeight="1">
      <c r="A209" s="67" t="s">
        <v>153</v>
      </c>
      <c r="B209" s="49" t="s">
        <v>733</v>
      </c>
      <c r="C209" s="81" t="s">
        <v>45</v>
      </c>
      <c r="D209" s="89"/>
      <c r="E209" s="190" t="s">
        <v>686</v>
      </c>
      <c r="F209" s="219">
        <v>0.43</v>
      </c>
      <c r="G209" s="36">
        <f t="shared" si="28"/>
        <v>0</v>
      </c>
      <c r="H209" s="194">
        <v>5</v>
      </c>
      <c r="I209" s="205">
        <f t="shared" si="25"/>
        <v>0</v>
      </c>
      <c r="J209" s="265">
        <v>310</v>
      </c>
      <c r="K209" s="266">
        <v>565</v>
      </c>
      <c r="L209" s="267">
        <v>245</v>
      </c>
      <c r="M209" s="210">
        <v>0.64</v>
      </c>
      <c r="N209" s="36">
        <f t="shared" si="26"/>
        <v>0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s="8" customFormat="1" ht="15.75" customHeight="1" thickBot="1">
      <c r="A210" s="71" t="s">
        <v>154</v>
      </c>
      <c r="B210" s="107" t="s">
        <v>733</v>
      </c>
      <c r="C210" s="108" t="s">
        <v>47</v>
      </c>
      <c r="D210" s="89"/>
      <c r="E210" s="190" t="s">
        <v>686</v>
      </c>
      <c r="F210" s="219">
        <v>0.78600000000000003</v>
      </c>
      <c r="G210" s="36">
        <f t="shared" si="28"/>
        <v>0</v>
      </c>
      <c r="H210" s="194">
        <v>3</v>
      </c>
      <c r="I210" s="205">
        <f t="shared" si="25"/>
        <v>0</v>
      </c>
      <c r="J210" s="265">
        <v>310</v>
      </c>
      <c r="K210" s="266">
        <v>565</v>
      </c>
      <c r="L210" s="267">
        <v>245</v>
      </c>
      <c r="M210" s="210">
        <v>1.0669999999999999</v>
      </c>
      <c r="N210" s="36">
        <f t="shared" si="26"/>
        <v>0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s="6" customFormat="1" ht="15.75" customHeight="1">
      <c r="A211" s="77" t="s">
        <v>156</v>
      </c>
      <c r="B211" s="78" t="s">
        <v>734</v>
      </c>
      <c r="C211" s="80" t="s">
        <v>155</v>
      </c>
      <c r="D211" s="89"/>
      <c r="E211" s="190" t="s">
        <v>686</v>
      </c>
      <c r="F211" s="219">
        <v>6.4000000000000001E-2</v>
      </c>
      <c r="G211" s="36">
        <f t="shared" si="28"/>
        <v>0</v>
      </c>
      <c r="H211" s="195">
        <v>50</v>
      </c>
      <c r="I211" s="205">
        <f t="shared" si="25"/>
        <v>0</v>
      </c>
      <c r="J211" s="257">
        <v>285</v>
      </c>
      <c r="K211" s="254">
        <v>385</v>
      </c>
      <c r="L211" s="252">
        <v>75</v>
      </c>
      <c r="M211" s="210">
        <v>2.5999999999999999E-2</v>
      </c>
      <c r="N211" s="36">
        <f t="shared" si="26"/>
        <v>0</v>
      </c>
    </row>
    <row r="212" spans="1:29" s="7" customFormat="1" ht="15.75" customHeight="1">
      <c r="A212" s="66" t="s">
        <v>158</v>
      </c>
      <c r="B212" s="49" t="s">
        <v>734</v>
      </c>
      <c r="C212" s="81" t="s">
        <v>157</v>
      </c>
      <c r="D212" s="89"/>
      <c r="E212" s="190" t="s">
        <v>686</v>
      </c>
      <c r="F212" s="219">
        <v>6.2E-2</v>
      </c>
      <c r="G212" s="36">
        <f t="shared" si="28"/>
        <v>0</v>
      </c>
      <c r="H212" s="194">
        <v>150</v>
      </c>
      <c r="I212" s="205">
        <f t="shared" si="25"/>
        <v>0</v>
      </c>
      <c r="J212" s="257">
        <v>285</v>
      </c>
      <c r="K212" s="254">
        <v>385</v>
      </c>
      <c r="L212" s="252">
        <v>120</v>
      </c>
      <c r="M212" s="212">
        <v>1.2999999999999999E-2</v>
      </c>
      <c r="N212" s="36">
        <f t="shared" si="26"/>
        <v>0</v>
      </c>
    </row>
    <row r="213" spans="1:29" s="8" customFormat="1" ht="15.75" customHeight="1">
      <c r="A213" s="66" t="s">
        <v>160</v>
      </c>
      <c r="B213" s="49" t="s">
        <v>734</v>
      </c>
      <c r="C213" s="81" t="s">
        <v>159</v>
      </c>
      <c r="D213" s="89"/>
      <c r="E213" s="190" t="s">
        <v>686</v>
      </c>
      <c r="F213" s="219">
        <v>9.6000000000000002E-2</v>
      </c>
      <c r="G213" s="36">
        <f t="shared" si="28"/>
        <v>0</v>
      </c>
      <c r="H213" s="194">
        <v>100</v>
      </c>
      <c r="I213" s="205">
        <f t="shared" si="25"/>
        <v>0</v>
      </c>
      <c r="J213" s="257">
        <v>285</v>
      </c>
      <c r="K213" s="254">
        <v>385</v>
      </c>
      <c r="L213" s="252">
        <v>120</v>
      </c>
      <c r="M213" s="210">
        <v>1.7999999999999999E-2</v>
      </c>
      <c r="N213" s="36">
        <f t="shared" si="26"/>
        <v>0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s="8" customFormat="1" ht="15.75" customHeight="1">
      <c r="A214" s="66" t="s">
        <v>344</v>
      </c>
      <c r="B214" s="49" t="s">
        <v>734</v>
      </c>
      <c r="C214" s="81" t="s">
        <v>175</v>
      </c>
      <c r="D214" s="89"/>
      <c r="E214" s="190" t="s">
        <v>686</v>
      </c>
      <c r="F214" s="219">
        <v>6.6000000000000003E-2</v>
      </c>
      <c r="G214" s="36">
        <f t="shared" si="28"/>
        <v>0</v>
      </c>
      <c r="H214" s="194">
        <v>60</v>
      </c>
      <c r="I214" s="205">
        <f t="shared" si="25"/>
        <v>0</v>
      </c>
      <c r="J214" s="257">
        <v>285</v>
      </c>
      <c r="K214" s="254">
        <v>385</v>
      </c>
      <c r="L214" s="252">
        <v>75</v>
      </c>
      <c r="M214" s="210">
        <v>0.02</v>
      </c>
      <c r="N214" s="36">
        <f t="shared" si="26"/>
        <v>0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s="8" customFormat="1" ht="15.75" customHeight="1">
      <c r="A215" s="66" t="s">
        <v>162</v>
      </c>
      <c r="B215" s="49" t="s">
        <v>734</v>
      </c>
      <c r="C215" s="81" t="s">
        <v>161</v>
      </c>
      <c r="D215" s="89"/>
      <c r="E215" s="190" t="s">
        <v>686</v>
      </c>
      <c r="F215" s="219">
        <v>9.8000000000000004E-2</v>
      </c>
      <c r="G215" s="36">
        <f t="shared" si="28"/>
        <v>0</v>
      </c>
      <c r="H215" s="194">
        <v>100</v>
      </c>
      <c r="I215" s="205">
        <f t="shared" si="25"/>
        <v>0</v>
      </c>
      <c r="J215" s="257">
        <v>285</v>
      </c>
      <c r="K215" s="254">
        <v>385</v>
      </c>
      <c r="L215" s="252">
        <v>120</v>
      </c>
      <c r="M215" s="210">
        <v>2.1000000000000001E-2</v>
      </c>
      <c r="N215" s="36">
        <f t="shared" si="26"/>
        <v>0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s="8" customFormat="1" ht="15.75" customHeight="1">
      <c r="A216" s="66" t="s">
        <v>672</v>
      </c>
      <c r="B216" s="49" t="s">
        <v>734</v>
      </c>
      <c r="C216" s="81" t="s">
        <v>673</v>
      </c>
      <c r="D216" s="89"/>
      <c r="E216" s="190" t="s">
        <v>686</v>
      </c>
      <c r="F216" s="219">
        <v>0.105</v>
      </c>
      <c r="G216" s="36">
        <f t="shared" si="28"/>
        <v>0</v>
      </c>
      <c r="H216" s="194">
        <v>30</v>
      </c>
      <c r="I216" s="205">
        <f t="shared" si="25"/>
        <v>0</v>
      </c>
      <c r="J216" s="257">
        <v>285</v>
      </c>
      <c r="K216" s="254">
        <v>385</v>
      </c>
      <c r="L216" s="252">
        <v>75</v>
      </c>
      <c r="M216" s="210">
        <v>2.5999999999999999E-2</v>
      </c>
      <c r="N216" s="36">
        <f t="shared" si="26"/>
        <v>0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s="8" customFormat="1" ht="15.75" customHeight="1">
      <c r="A217" s="66" t="s">
        <v>422</v>
      </c>
      <c r="B217" s="49" t="s">
        <v>735</v>
      </c>
      <c r="C217" s="81" t="s">
        <v>740</v>
      </c>
      <c r="D217" s="89"/>
      <c r="E217" s="190" t="s">
        <v>686</v>
      </c>
      <c r="F217" s="219">
        <v>0.20399999999999999</v>
      </c>
      <c r="G217" s="36">
        <f t="shared" si="28"/>
        <v>0</v>
      </c>
      <c r="H217" s="194">
        <v>60</v>
      </c>
      <c r="I217" s="205">
        <f t="shared" si="25"/>
        <v>0</v>
      </c>
      <c r="J217" s="257">
        <v>285</v>
      </c>
      <c r="K217" s="254">
        <v>385</v>
      </c>
      <c r="L217" s="252">
        <v>160</v>
      </c>
      <c r="M217" s="210">
        <v>3.9E-2</v>
      </c>
      <c r="N217" s="36">
        <f t="shared" si="26"/>
        <v>0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s="8" customFormat="1" ht="15.75" customHeight="1">
      <c r="A218" s="66" t="s">
        <v>165</v>
      </c>
      <c r="B218" s="49" t="s">
        <v>735</v>
      </c>
      <c r="C218" s="81" t="s">
        <v>164</v>
      </c>
      <c r="D218" s="89"/>
      <c r="E218" s="190" t="s">
        <v>686</v>
      </c>
      <c r="F218" s="219">
        <v>0.312</v>
      </c>
      <c r="G218" s="36">
        <f t="shared" si="28"/>
        <v>0</v>
      </c>
      <c r="H218" s="194">
        <v>40</v>
      </c>
      <c r="I218" s="205">
        <f t="shared" si="25"/>
        <v>0</v>
      </c>
      <c r="J218" s="257">
        <v>285</v>
      </c>
      <c r="K218" s="254">
        <v>385</v>
      </c>
      <c r="L218" s="252">
        <v>160</v>
      </c>
      <c r="M218" s="210">
        <v>5.5E-2</v>
      </c>
      <c r="N218" s="36">
        <f t="shared" si="26"/>
        <v>0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s="8" customFormat="1" ht="15.75" customHeight="1">
      <c r="A219" s="66" t="s">
        <v>167</v>
      </c>
      <c r="B219" s="49" t="s">
        <v>735</v>
      </c>
      <c r="C219" s="81" t="s">
        <v>166</v>
      </c>
      <c r="D219" s="89"/>
      <c r="E219" s="190" t="s">
        <v>686</v>
      </c>
      <c r="F219" s="219">
        <v>0.46</v>
      </c>
      <c r="G219" s="36">
        <f t="shared" si="28"/>
        <v>0</v>
      </c>
      <c r="H219" s="194">
        <v>20</v>
      </c>
      <c r="I219" s="205">
        <f t="shared" si="25"/>
        <v>0</v>
      </c>
      <c r="J219" s="257">
        <v>285</v>
      </c>
      <c r="K219" s="254">
        <v>385</v>
      </c>
      <c r="L219" s="252">
        <v>95</v>
      </c>
      <c r="M219" s="210">
        <v>9.4E-2</v>
      </c>
      <c r="N219" s="36">
        <f t="shared" si="26"/>
        <v>0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s="8" customFormat="1" ht="15.75" customHeight="1">
      <c r="A220" s="66" t="s">
        <v>169</v>
      </c>
      <c r="B220" s="49" t="s">
        <v>735</v>
      </c>
      <c r="C220" s="81" t="s">
        <v>739</v>
      </c>
      <c r="D220" s="89"/>
      <c r="E220" s="190" t="s">
        <v>686</v>
      </c>
      <c r="F220" s="219">
        <v>0.75800000000000001</v>
      </c>
      <c r="G220" s="36">
        <f t="shared" si="28"/>
        <v>0</v>
      </c>
      <c r="H220" s="194">
        <v>12</v>
      </c>
      <c r="I220" s="205">
        <f t="shared" si="25"/>
        <v>0</v>
      </c>
      <c r="J220" s="257">
        <v>285</v>
      </c>
      <c r="K220" s="254">
        <v>385</v>
      </c>
      <c r="L220" s="252">
        <v>95</v>
      </c>
      <c r="M220" s="210">
        <v>0.14299999999999999</v>
      </c>
      <c r="N220" s="36">
        <f t="shared" si="26"/>
        <v>0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s="8" customFormat="1" ht="15.75" customHeight="1">
      <c r="A221" s="66" t="s">
        <v>170</v>
      </c>
      <c r="B221" s="49" t="s">
        <v>735</v>
      </c>
      <c r="C221" s="81" t="s">
        <v>741</v>
      </c>
      <c r="D221" s="89"/>
      <c r="E221" s="190" t="s">
        <v>686</v>
      </c>
      <c r="F221" s="219">
        <v>1.1499999999999999</v>
      </c>
      <c r="G221" s="36">
        <f t="shared" si="28"/>
        <v>0</v>
      </c>
      <c r="H221" s="194">
        <v>9</v>
      </c>
      <c r="I221" s="205">
        <f t="shared" si="25"/>
        <v>0</v>
      </c>
      <c r="J221" s="257">
        <v>285</v>
      </c>
      <c r="K221" s="254">
        <v>385</v>
      </c>
      <c r="L221" s="252">
        <v>160</v>
      </c>
      <c r="M221" s="210">
        <v>0.222</v>
      </c>
      <c r="N221" s="36">
        <f t="shared" si="26"/>
        <v>0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s="8" customFormat="1" ht="15.75" customHeight="1" thickBot="1">
      <c r="A222" s="106" t="s">
        <v>356</v>
      </c>
      <c r="B222" s="107" t="s">
        <v>735</v>
      </c>
      <c r="C222" s="108" t="s">
        <v>792</v>
      </c>
      <c r="D222" s="89"/>
      <c r="E222" s="190" t="s">
        <v>686</v>
      </c>
      <c r="F222" s="219">
        <v>1.774</v>
      </c>
      <c r="G222" s="36">
        <f t="shared" si="28"/>
        <v>0</v>
      </c>
      <c r="H222" s="194">
        <v>6</v>
      </c>
      <c r="I222" s="205">
        <f t="shared" si="25"/>
        <v>0</v>
      </c>
      <c r="J222" s="257">
        <v>285</v>
      </c>
      <c r="K222" s="254">
        <v>385</v>
      </c>
      <c r="L222" s="252">
        <v>160</v>
      </c>
      <c r="M222" s="210">
        <v>0.42899999999999999</v>
      </c>
      <c r="N222" s="36">
        <f t="shared" si="26"/>
        <v>0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s="8" customFormat="1" ht="15.75" customHeight="1">
      <c r="A223" s="77" t="s">
        <v>172</v>
      </c>
      <c r="B223" s="78" t="s">
        <v>736</v>
      </c>
      <c r="C223" s="80" t="s">
        <v>155</v>
      </c>
      <c r="D223" s="89"/>
      <c r="E223" s="190" t="s">
        <v>686</v>
      </c>
      <c r="F223" s="219">
        <v>0.05</v>
      </c>
      <c r="G223" s="36">
        <f t="shared" si="28"/>
        <v>0</v>
      </c>
      <c r="H223" s="194">
        <v>50</v>
      </c>
      <c r="I223" s="205">
        <f t="shared" si="25"/>
        <v>0</v>
      </c>
      <c r="J223" s="257">
        <v>285</v>
      </c>
      <c r="K223" s="254">
        <v>385</v>
      </c>
      <c r="L223" s="252">
        <v>75</v>
      </c>
      <c r="M223" s="210">
        <v>1.7999999999999999E-2</v>
      </c>
      <c r="N223" s="36">
        <f t="shared" si="26"/>
        <v>0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s="8" customFormat="1" ht="15.75" customHeight="1">
      <c r="A224" s="66" t="s">
        <v>173</v>
      </c>
      <c r="B224" s="49" t="s">
        <v>736</v>
      </c>
      <c r="C224" s="81" t="s">
        <v>157</v>
      </c>
      <c r="D224" s="89"/>
      <c r="E224" s="190" t="s">
        <v>686</v>
      </c>
      <c r="F224" s="219">
        <v>5.6000000000000001E-2</v>
      </c>
      <c r="G224" s="36">
        <f t="shared" si="28"/>
        <v>0</v>
      </c>
      <c r="H224" s="194">
        <v>250</v>
      </c>
      <c r="I224" s="205">
        <f t="shared" si="25"/>
        <v>0</v>
      </c>
      <c r="J224" s="257">
        <v>285</v>
      </c>
      <c r="K224" s="254">
        <v>385</v>
      </c>
      <c r="L224" s="252">
        <v>190</v>
      </c>
      <c r="M224" s="210">
        <v>1.2999999999999999E-2</v>
      </c>
      <c r="N224" s="36">
        <f t="shared" si="26"/>
        <v>0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66" t="s">
        <v>174</v>
      </c>
      <c r="B225" s="49" t="s">
        <v>736</v>
      </c>
      <c r="C225" s="81" t="s">
        <v>159</v>
      </c>
      <c r="D225" s="89"/>
      <c r="E225" s="190" t="s">
        <v>686</v>
      </c>
      <c r="F225" s="219">
        <v>7.1999999999999995E-2</v>
      </c>
      <c r="G225" s="36">
        <f t="shared" si="28"/>
        <v>0</v>
      </c>
      <c r="H225" s="194">
        <v>100</v>
      </c>
      <c r="I225" s="205">
        <f t="shared" si="25"/>
        <v>0</v>
      </c>
      <c r="J225" s="257">
        <v>285</v>
      </c>
      <c r="K225" s="254">
        <v>385</v>
      </c>
      <c r="L225" s="252">
        <v>95</v>
      </c>
      <c r="M225" s="210">
        <v>1.6E-2</v>
      </c>
      <c r="N225" s="36">
        <f t="shared" si="26"/>
        <v>0</v>
      </c>
    </row>
    <row r="226" spans="1:29" ht="15.75" customHeight="1">
      <c r="A226" s="66" t="s">
        <v>176</v>
      </c>
      <c r="B226" s="49" t="s">
        <v>736</v>
      </c>
      <c r="C226" s="81" t="s">
        <v>175</v>
      </c>
      <c r="D226" s="89"/>
      <c r="E226" s="190" t="s">
        <v>686</v>
      </c>
      <c r="F226" s="219">
        <v>6.2E-2</v>
      </c>
      <c r="G226" s="36">
        <f t="shared" si="28"/>
        <v>0</v>
      </c>
      <c r="H226" s="194">
        <v>50</v>
      </c>
      <c r="I226" s="205">
        <f t="shared" si="25"/>
        <v>0</v>
      </c>
      <c r="J226" s="257">
        <v>285</v>
      </c>
      <c r="K226" s="254">
        <v>385</v>
      </c>
      <c r="L226" s="252">
        <v>75</v>
      </c>
      <c r="M226" s="210">
        <v>2.5999999999999999E-2</v>
      </c>
      <c r="N226" s="36">
        <f t="shared" si="26"/>
        <v>0</v>
      </c>
    </row>
    <row r="227" spans="1:29" s="8" customFormat="1" ht="15.75" customHeight="1">
      <c r="A227" s="66" t="s">
        <v>177</v>
      </c>
      <c r="B227" s="49" t="s">
        <v>736</v>
      </c>
      <c r="C227" s="81" t="s">
        <v>161</v>
      </c>
      <c r="D227" s="89"/>
      <c r="E227" s="190" t="s">
        <v>686</v>
      </c>
      <c r="F227" s="219">
        <v>7.4999999999999997E-2</v>
      </c>
      <c r="G227" s="36">
        <f t="shared" si="28"/>
        <v>0</v>
      </c>
      <c r="H227" s="194">
        <v>100</v>
      </c>
      <c r="I227" s="205">
        <f t="shared" si="25"/>
        <v>0</v>
      </c>
      <c r="J227" s="257">
        <v>285</v>
      </c>
      <c r="K227" s="254">
        <v>385</v>
      </c>
      <c r="L227" s="252">
        <v>120</v>
      </c>
      <c r="M227" s="210">
        <v>1.7000000000000001E-2</v>
      </c>
      <c r="N227" s="36">
        <f t="shared" ref="N227:N260" si="29">D227/100*M227</f>
        <v>0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s="8" customFormat="1" ht="15.75" customHeight="1">
      <c r="A228" s="66" t="s">
        <v>674</v>
      </c>
      <c r="B228" s="49" t="s">
        <v>736</v>
      </c>
      <c r="C228" s="81" t="s">
        <v>673</v>
      </c>
      <c r="D228" s="89"/>
      <c r="E228" s="190" t="s">
        <v>686</v>
      </c>
      <c r="F228" s="219">
        <v>8.1000000000000003E-2</v>
      </c>
      <c r="G228" s="36">
        <f t="shared" si="28"/>
        <v>0</v>
      </c>
      <c r="H228" s="194">
        <v>30</v>
      </c>
      <c r="I228" s="205">
        <f t="shared" si="25"/>
        <v>0</v>
      </c>
      <c r="J228" s="257">
        <v>285</v>
      </c>
      <c r="K228" s="254">
        <v>385</v>
      </c>
      <c r="L228" s="252">
        <v>75</v>
      </c>
      <c r="M228" s="210">
        <v>0.02</v>
      </c>
      <c r="N228" s="36">
        <f t="shared" si="29"/>
        <v>0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s="8" customFormat="1" ht="15.75" customHeight="1">
      <c r="A229" s="68" t="s">
        <v>423</v>
      </c>
      <c r="B229" s="49" t="s">
        <v>737</v>
      </c>
      <c r="C229" s="81" t="s">
        <v>740</v>
      </c>
      <c r="D229" s="89"/>
      <c r="E229" s="190" t="s">
        <v>686</v>
      </c>
      <c r="F229" s="219">
        <v>0.14799999999999999</v>
      </c>
      <c r="G229" s="36">
        <f t="shared" si="28"/>
        <v>0</v>
      </c>
      <c r="H229" s="194">
        <v>60</v>
      </c>
      <c r="I229" s="205">
        <f t="shared" si="25"/>
        <v>0</v>
      </c>
      <c r="J229" s="257">
        <v>285</v>
      </c>
      <c r="K229" s="254">
        <v>385</v>
      </c>
      <c r="L229" s="252">
        <v>160</v>
      </c>
      <c r="M229" s="210">
        <v>3.5000000000000003E-2</v>
      </c>
      <c r="N229" s="36">
        <f t="shared" si="29"/>
        <v>0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s="8" customFormat="1" ht="15.75" customHeight="1">
      <c r="A230" s="66" t="s">
        <v>178</v>
      </c>
      <c r="B230" s="49" t="s">
        <v>737</v>
      </c>
      <c r="C230" s="81" t="s">
        <v>164</v>
      </c>
      <c r="D230" s="89"/>
      <c r="E230" s="190" t="s">
        <v>686</v>
      </c>
      <c r="F230" s="219">
        <v>0.26</v>
      </c>
      <c r="G230" s="36">
        <f t="shared" si="28"/>
        <v>0</v>
      </c>
      <c r="H230" s="194">
        <v>40</v>
      </c>
      <c r="I230" s="205">
        <f t="shared" si="25"/>
        <v>0</v>
      </c>
      <c r="J230" s="257">
        <v>285</v>
      </c>
      <c r="K230" s="254">
        <v>385</v>
      </c>
      <c r="L230" s="252">
        <v>160</v>
      </c>
      <c r="M230" s="210">
        <v>6.3E-2</v>
      </c>
      <c r="N230" s="36">
        <f t="shared" si="29"/>
        <v>0</v>
      </c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s="8" customFormat="1" ht="15.75" customHeight="1">
      <c r="A231" s="66" t="s">
        <v>179</v>
      </c>
      <c r="B231" s="49" t="s">
        <v>737</v>
      </c>
      <c r="C231" s="81" t="s">
        <v>166</v>
      </c>
      <c r="D231" s="89"/>
      <c r="E231" s="190" t="s">
        <v>686</v>
      </c>
      <c r="F231" s="219">
        <v>0.32800000000000001</v>
      </c>
      <c r="G231" s="36">
        <f t="shared" si="28"/>
        <v>0</v>
      </c>
      <c r="H231" s="194">
        <v>20</v>
      </c>
      <c r="I231" s="205">
        <f t="shared" si="25"/>
        <v>0</v>
      </c>
      <c r="J231" s="257">
        <v>285</v>
      </c>
      <c r="K231" s="254">
        <v>385</v>
      </c>
      <c r="L231" s="252">
        <v>95</v>
      </c>
      <c r="M231" s="210">
        <v>7.1999999999999995E-2</v>
      </c>
      <c r="N231" s="36">
        <f t="shared" si="29"/>
        <v>0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s="8" customFormat="1" ht="15.75" customHeight="1">
      <c r="A232" s="120" t="s">
        <v>180</v>
      </c>
      <c r="B232" s="121" t="s">
        <v>737</v>
      </c>
      <c r="C232" s="122" t="s">
        <v>739</v>
      </c>
      <c r="D232" s="89"/>
      <c r="E232" s="190" t="s">
        <v>686</v>
      </c>
      <c r="F232" s="219">
        <v>0.61599999999999999</v>
      </c>
      <c r="G232" s="36">
        <f t="shared" si="28"/>
        <v>0</v>
      </c>
      <c r="H232" s="194">
        <v>12</v>
      </c>
      <c r="I232" s="205">
        <f t="shared" si="25"/>
        <v>0</v>
      </c>
      <c r="J232" s="257">
        <v>285</v>
      </c>
      <c r="K232" s="254">
        <v>385</v>
      </c>
      <c r="L232" s="252">
        <v>95</v>
      </c>
      <c r="M232" s="210">
        <v>0.17</v>
      </c>
      <c r="N232" s="36">
        <f t="shared" si="29"/>
        <v>0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s="8" customFormat="1" ht="15.75" customHeight="1">
      <c r="A233" s="269" t="s">
        <v>1004</v>
      </c>
      <c r="B233" s="273" t="s">
        <v>1005</v>
      </c>
      <c r="C233" s="274" t="s">
        <v>741</v>
      </c>
      <c r="D233" s="89"/>
      <c r="E233" s="190" t="s">
        <v>686</v>
      </c>
      <c r="F233" s="219">
        <v>1.1499999999999999</v>
      </c>
      <c r="G233" s="36">
        <f t="shared" ref="G233:G234" si="30">D233*F233</f>
        <v>0</v>
      </c>
      <c r="H233" s="194">
        <v>9</v>
      </c>
      <c r="I233" s="205">
        <f t="shared" ref="I233:I234" si="31">D233/H233</f>
        <v>0</v>
      </c>
      <c r="J233" s="257">
        <v>285</v>
      </c>
      <c r="K233" s="254">
        <v>385</v>
      </c>
      <c r="L233" s="252">
        <v>160</v>
      </c>
      <c r="M233" s="210">
        <v>0.222</v>
      </c>
      <c r="N233" s="36">
        <f t="shared" si="29"/>
        <v>0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s="8" customFormat="1" ht="15.75" customHeight="1" thickBot="1">
      <c r="A234" s="275" t="s">
        <v>1006</v>
      </c>
      <c r="B234" s="276" t="s">
        <v>1005</v>
      </c>
      <c r="C234" s="280" t="s">
        <v>792</v>
      </c>
      <c r="D234" s="89"/>
      <c r="E234" s="190" t="s">
        <v>686</v>
      </c>
      <c r="F234" s="219">
        <v>1.774</v>
      </c>
      <c r="G234" s="36">
        <f t="shared" si="30"/>
        <v>0</v>
      </c>
      <c r="H234" s="194">
        <v>6</v>
      </c>
      <c r="I234" s="205">
        <f t="shared" si="31"/>
        <v>0</v>
      </c>
      <c r="J234" s="257">
        <v>285</v>
      </c>
      <c r="K234" s="254">
        <v>385</v>
      </c>
      <c r="L234" s="252">
        <v>160</v>
      </c>
      <c r="M234" s="210">
        <v>0.42899999999999999</v>
      </c>
      <c r="N234" s="36">
        <f t="shared" si="29"/>
        <v>0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s="8" customFormat="1" ht="15.75" customHeight="1" thickBot="1">
      <c r="A235" s="123" t="s">
        <v>181</v>
      </c>
      <c r="B235" s="124" t="s">
        <v>738</v>
      </c>
      <c r="C235" s="125" t="s">
        <v>157</v>
      </c>
      <c r="D235" s="89"/>
      <c r="E235" s="190" t="s">
        <v>686</v>
      </c>
      <c r="F235" s="219">
        <v>5.8000000000000003E-2</v>
      </c>
      <c r="G235" s="36">
        <f t="shared" si="28"/>
        <v>0</v>
      </c>
      <c r="H235" s="194">
        <v>100</v>
      </c>
      <c r="I235" s="205">
        <f t="shared" si="25"/>
        <v>0</v>
      </c>
      <c r="J235" s="257">
        <v>285</v>
      </c>
      <c r="K235" s="254">
        <v>385</v>
      </c>
      <c r="L235" s="252">
        <v>95</v>
      </c>
      <c r="M235" s="210">
        <v>1.6E-2</v>
      </c>
      <c r="N235" s="36">
        <f t="shared" si="29"/>
        <v>0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s="8" customFormat="1" ht="15.75" customHeight="1">
      <c r="A236" s="77" t="s">
        <v>182</v>
      </c>
      <c r="B236" s="78" t="s">
        <v>742</v>
      </c>
      <c r="C236" s="80" t="s">
        <v>155</v>
      </c>
      <c r="D236" s="89"/>
      <c r="E236" s="190" t="s">
        <v>686</v>
      </c>
      <c r="F236" s="219">
        <v>4.3999999999999997E-2</v>
      </c>
      <c r="G236" s="36">
        <f t="shared" si="28"/>
        <v>0</v>
      </c>
      <c r="H236" s="194">
        <v>100</v>
      </c>
      <c r="I236" s="205">
        <f t="shared" si="25"/>
        <v>0</v>
      </c>
      <c r="J236" s="257">
        <v>285</v>
      </c>
      <c r="K236" s="254">
        <v>385</v>
      </c>
      <c r="L236" s="252">
        <v>75</v>
      </c>
      <c r="M236" s="210">
        <v>4.8000000000000001E-2</v>
      </c>
      <c r="N236" s="36">
        <f t="shared" si="29"/>
        <v>0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s="8" customFormat="1" ht="15.75" customHeight="1">
      <c r="A237" s="66" t="s">
        <v>184</v>
      </c>
      <c r="B237" s="49" t="s">
        <v>742</v>
      </c>
      <c r="C237" s="81" t="s">
        <v>183</v>
      </c>
      <c r="D237" s="89"/>
      <c r="E237" s="190" t="s">
        <v>686</v>
      </c>
      <c r="F237" s="219">
        <v>8.2000000000000003E-2</v>
      </c>
      <c r="G237" s="36">
        <f t="shared" si="28"/>
        <v>0</v>
      </c>
      <c r="H237" s="194">
        <v>10</v>
      </c>
      <c r="I237" s="205">
        <f t="shared" si="25"/>
        <v>0</v>
      </c>
      <c r="J237" s="257">
        <v>285</v>
      </c>
      <c r="K237" s="254">
        <v>385</v>
      </c>
      <c r="L237" s="252">
        <v>75</v>
      </c>
      <c r="M237" s="210">
        <v>5.5E-2</v>
      </c>
      <c r="N237" s="36">
        <f t="shared" si="29"/>
        <v>0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s="8" customFormat="1" ht="15.75" customHeight="1">
      <c r="A238" s="66" t="s">
        <v>185</v>
      </c>
      <c r="B238" s="49" t="s">
        <v>742</v>
      </c>
      <c r="C238" s="81" t="s">
        <v>157</v>
      </c>
      <c r="D238" s="89"/>
      <c r="E238" s="190" t="s">
        <v>686</v>
      </c>
      <c r="F238" s="219">
        <v>4.8000000000000001E-2</v>
      </c>
      <c r="G238" s="36">
        <f t="shared" si="28"/>
        <v>0</v>
      </c>
      <c r="H238" s="194">
        <v>100</v>
      </c>
      <c r="I238" s="205">
        <f t="shared" si="25"/>
        <v>0</v>
      </c>
      <c r="J238" s="257">
        <v>285</v>
      </c>
      <c r="K238" s="254">
        <v>385</v>
      </c>
      <c r="L238" s="252">
        <v>75</v>
      </c>
      <c r="M238" s="210">
        <v>1.7000000000000001E-2</v>
      </c>
      <c r="N238" s="36">
        <f t="shared" si="29"/>
        <v>0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s="8" customFormat="1" ht="15.75" customHeight="1">
      <c r="A239" s="66" t="s">
        <v>186</v>
      </c>
      <c r="B239" s="49" t="s">
        <v>742</v>
      </c>
      <c r="C239" s="81" t="s">
        <v>159</v>
      </c>
      <c r="D239" s="89"/>
      <c r="E239" s="190" t="s">
        <v>686</v>
      </c>
      <c r="F239" s="219">
        <v>8.2000000000000003E-2</v>
      </c>
      <c r="G239" s="36">
        <f t="shared" si="28"/>
        <v>0</v>
      </c>
      <c r="H239" s="194">
        <v>100</v>
      </c>
      <c r="I239" s="205">
        <f t="shared" si="25"/>
        <v>0</v>
      </c>
      <c r="J239" s="257">
        <v>285</v>
      </c>
      <c r="K239" s="254">
        <v>385</v>
      </c>
      <c r="L239" s="252">
        <v>100</v>
      </c>
      <c r="M239" s="210">
        <v>1.4999999999999999E-2</v>
      </c>
      <c r="N239" s="36">
        <f t="shared" si="29"/>
        <v>0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s="8" customFormat="1" ht="15.75" customHeight="1">
      <c r="A240" s="66" t="s">
        <v>187</v>
      </c>
      <c r="B240" s="49" t="s">
        <v>742</v>
      </c>
      <c r="C240" s="81" t="s">
        <v>791</v>
      </c>
      <c r="D240" s="89"/>
      <c r="E240" s="190" t="s">
        <v>686</v>
      </c>
      <c r="F240" s="219">
        <v>0.152</v>
      </c>
      <c r="G240" s="36">
        <f t="shared" si="28"/>
        <v>0</v>
      </c>
      <c r="H240" s="194">
        <v>40</v>
      </c>
      <c r="I240" s="205">
        <f t="shared" si="25"/>
        <v>0</v>
      </c>
      <c r="J240" s="257">
        <v>285</v>
      </c>
      <c r="K240" s="254">
        <v>385</v>
      </c>
      <c r="L240" s="252">
        <v>75</v>
      </c>
      <c r="M240" s="210">
        <v>2.1999999999999999E-2</v>
      </c>
      <c r="N240" s="36">
        <f t="shared" si="29"/>
        <v>0</v>
      </c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s="8" customFormat="1" ht="15.75" customHeight="1">
      <c r="A241" s="66" t="s">
        <v>482</v>
      </c>
      <c r="B241" s="49" t="s">
        <v>742</v>
      </c>
      <c r="C241" s="81" t="s">
        <v>161</v>
      </c>
      <c r="D241" s="89"/>
      <c r="E241" s="190" t="s">
        <v>686</v>
      </c>
      <c r="F241" s="219">
        <v>8.5999999999999993E-2</v>
      </c>
      <c r="G241" s="36">
        <f t="shared" si="28"/>
        <v>0</v>
      </c>
      <c r="H241" s="194">
        <v>100</v>
      </c>
      <c r="I241" s="205">
        <f t="shared" si="25"/>
        <v>0</v>
      </c>
      <c r="J241" s="257">
        <v>285</v>
      </c>
      <c r="K241" s="254">
        <v>385</v>
      </c>
      <c r="L241" s="252">
        <v>100</v>
      </c>
      <c r="M241" s="210">
        <v>2.1999999999999999E-2</v>
      </c>
      <c r="N241" s="36">
        <f t="shared" si="29"/>
        <v>0</v>
      </c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s="8" customFormat="1" ht="15.75" customHeight="1">
      <c r="A242" s="66" t="s">
        <v>188</v>
      </c>
      <c r="B242" s="49" t="s">
        <v>742</v>
      </c>
      <c r="C242" s="81" t="s">
        <v>789</v>
      </c>
      <c r="D242" s="89"/>
      <c r="E242" s="190" t="s">
        <v>686</v>
      </c>
      <c r="F242" s="219">
        <v>0.154</v>
      </c>
      <c r="G242" s="36">
        <f t="shared" si="28"/>
        <v>0</v>
      </c>
      <c r="H242" s="194">
        <v>40</v>
      </c>
      <c r="I242" s="205">
        <f t="shared" si="25"/>
        <v>0</v>
      </c>
      <c r="J242" s="257">
        <v>285</v>
      </c>
      <c r="K242" s="254">
        <v>385</v>
      </c>
      <c r="L242" s="252">
        <v>75</v>
      </c>
      <c r="M242" s="210">
        <v>2.1999999999999999E-2</v>
      </c>
      <c r="N242" s="36">
        <f t="shared" si="29"/>
        <v>0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s="8" customFormat="1" ht="15.75" customHeight="1">
      <c r="A243" s="66" t="s">
        <v>190</v>
      </c>
      <c r="B243" s="49" t="s">
        <v>742</v>
      </c>
      <c r="C243" s="81" t="s">
        <v>189</v>
      </c>
      <c r="D243" s="89"/>
      <c r="E243" s="190" t="s">
        <v>686</v>
      </c>
      <c r="F243" s="219">
        <v>0.254</v>
      </c>
      <c r="G243" s="36">
        <f t="shared" si="28"/>
        <v>0</v>
      </c>
      <c r="H243" s="194">
        <v>20</v>
      </c>
      <c r="I243" s="205">
        <f t="shared" si="25"/>
        <v>0</v>
      </c>
      <c r="J243" s="257">
        <v>285</v>
      </c>
      <c r="K243" s="254">
        <v>385</v>
      </c>
      <c r="L243" s="252">
        <v>75</v>
      </c>
      <c r="M243" s="210">
        <v>3.5999999999999997E-2</v>
      </c>
      <c r="N243" s="36">
        <f t="shared" si="29"/>
        <v>0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s="8" customFormat="1" ht="36" customHeight="1">
      <c r="A244" s="120" t="s">
        <v>191</v>
      </c>
      <c r="B244" s="127" t="s">
        <v>743</v>
      </c>
      <c r="C244" s="122" t="s">
        <v>159</v>
      </c>
      <c r="D244" s="89"/>
      <c r="E244" s="190" t="s">
        <v>686</v>
      </c>
      <c r="F244" s="219">
        <v>8.4000000000000005E-2</v>
      </c>
      <c r="G244" s="36">
        <f t="shared" si="28"/>
        <v>0</v>
      </c>
      <c r="H244" s="194">
        <v>10</v>
      </c>
      <c r="I244" s="205">
        <f t="shared" si="25"/>
        <v>0</v>
      </c>
      <c r="J244" s="257">
        <v>285</v>
      </c>
      <c r="K244" s="254">
        <v>385</v>
      </c>
      <c r="L244" s="252">
        <v>75</v>
      </c>
      <c r="M244" s="210">
        <v>0.05</v>
      </c>
      <c r="N244" s="36">
        <f t="shared" si="29"/>
        <v>0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s="8" customFormat="1" ht="15.75" customHeight="1">
      <c r="A245" s="77" t="s">
        <v>377</v>
      </c>
      <c r="B245" s="78" t="s">
        <v>745</v>
      </c>
      <c r="C245" s="80" t="s">
        <v>155</v>
      </c>
      <c r="D245" s="89"/>
      <c r="E245" s="190" t="s">
        <v>686</v>
      </c>
      <c r="F245" s="219">
        <v>7.3999999999999996E-2</v>
      </c>
      <c r="G245" s="36">
        <f t="shared" si="28"/>
        <v>0</v>
      </c>
      <c r="H245" s="194">
        <v>100</v>
      </c>
      <c r="I245" s="205">
        <f t="shared" si="25"/>
        <v>0</v>
      </c>
      <c r="J245" s="257">
        <v>285</v>
      </c>
      <c r="K245" s="254">
        <v>385</v>
      </c>
      <c r="L245" s="252">
        <v>120</v>
      </c>
      <c r="M245" s="210">
        <v>2.4E-2</v>
      </c>
      <c r="N245" s="36">
        <f t="shared" si="29"/>
        <v>0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s="8" customFormat="1" ht="15.75" customHeight="1">
      <c r="A246" s="66" t="s">
        <v>192</v>
      </c>
      <c r="B246" s="49" t="s">
        <v>745</v>
      </c>
      <c r="C246" s="81" t="s">
        <v>157</v>
      </c>
      <c r="D246" s="89"/>
      <c r="E246" s="190" t="s">
        <v>686</v>
      </c>
      <c r="F246" s="219">
        <v>7.3999999999999996E-2</v>
      </c>
      <c r="G246" s="36">
        <f t="shared" si="28"/>
        <v>0</v>
      </c>
      <c r="H246" s="194">
        <v>100</v>
      </c>
      <c r="I246" s="205">
        <f t="shared" si="25"/>
        <v>0</v>
      </c>
      <c r="J246" s="257">
        <v>285</v>
      </c>
      <c r="K246" s="254">
        <v>385</v>
      </c>
      <c r="L246" s="252">
        <v>120</v>
      </c>
      <c r="M246" s="210">
        <v>1.9E-2</v>
      </c>
      <c r="N246" s="36">
        <f t="shared" si="29"/>
        <v>0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s="8" customFormat="1" ht="15.75" customHeight="1">
      <c r="A247" s="66" t="s">
        <v>193</v>
      </c>
      <c r="B247" s="49" t="s">
        <v>745</v>
      </c>
      <c r="C247" s="81" t="s">
        <v>159</v>
      </c>
      <c r="D247" s="89"/>
      <c r="E247" s="190" t="s">
        <v>686</v>
      </c>
      <c r="F247" s="219">
        <v>0.112</v>
      </c>
      <c r="G247" s="36">
        <f t="shared" si="28"/>
        <v>0</v>
      </c>
      <c r="H247" s="194">
        <v>50</v>
      </c>
      <c r="I247" s="205">
        <f t="shared" si="25"/>
        <v>0</v>
      </c>
      <c r="J247" s="257">
        <v>285</v>
      </c>
      <c r="K247" s="254">
        <v>385</v>
      </c>
      <c r="L247" s="252">
        <v>95</v>
      </c>
      <c r="M247" s="210">
        <v>0.04</v>
      </c>
      <c r="N247" s="36">
        <f t="shared" si="29"/>
        <v>0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s="8" customFormat="1" ht="15.75" customHeight="1">
      <c r="A248" s="66" t="s">
        <v>413</v>
      </c>
      <c r="B248" s="49" t="s">
        <v>745</v>
      </c>
      <c r="C248" s="81" t="s">
        <v>175</v>
      </c>
      <c r="D248" s="89"/>
      <c r="E248" s="190" t="s">
        <v>686</v>
      </c>
      <c r="F248" s="219">
        <v>8.2000000000000003E-2</v>
      </c>
      <c r="G248" s="36">
        <f t="shared" si="28"/>
        <v>0</v>
      </c>
      <c r="H248" s="194">
        <v>50</v>
      </c>
      <c r="I248" s="205">
        <f t="shared" si="25"/>
        <v>0</v>
      </c>
      <c r="J248" s="257">
        <v>285</v>
      </c>
      <c r="K248" s="254">
        <v>385</v>
      </c>
      <c r="L248" s="252">
        <v>80</v>
      </c>
      <c r="M248" s="210">
        <v>0.03</v>
      </c>
      <c r="N248" s="36">
        <f t="shared" si="29"/>
        <v>0</v>
      </c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s="8" customFormat="1" ht="15.75" customHeight="1">
      <c r="A249" s="66" t="s">
        <v>194</v>
      </c>
      <c r="B249" s="49" t="s">
        <v>745</v>
      </c>
      <c r="C249" s="81" t="s">
        <v>161</v>
      </c>
      <c r="D249" s="89"/>
      <c r="E249" s="190" t="s">
        <v>686</v>
      </c>
      <c r="F249" s="219">
        <v>0.11600000000000001</v>
      </c>
      <c r="G249" s="36">
        <f t="shared" si="28"/>
        <v>0</v>
      </c>
      <c r="H249" s="194">
        <v>80</v>
      </c>
      <c r="I249" s="205">
        <f t="shared" si="25"/>
        <v>0</v>
      </c>
      <c r="J249" s="257">
        <v>285</v>
      </c>
      <c r="K249" s="254">
        <v>385</v>
      </c>
      <c r="L249" s="252">
        <v>160</v>
      </c>
      <c r="M249" s="210">
        <v>2.9000000000000001E-2</v>
      </c>
      <c r="N249" s="36">
        <f t="shared" si="29"/>
        <v>0</v>
      </c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s="8" customFormat="1" ht="15.75" customHeight="1" thickBot="1">
      <c r="A250" s="106" t="s">
        <v>196</v>
      </c>
      <c r="B250" s="107" t="s">
        <v>745</v>
      </c>
      <c r="C250" s="108" t="s">
        <v>195</v>
      </c>
      <c r="D250" s="89"/>
      <c r="E250" s="190" t="s">
        <v>686</v>
      </c>
      <c r="F250" s="219">
        <v>0.11799999999999999</v>
      </c>
      <c r="G250" s="36">
        <f t="shared" si="28"/>
        <v>0</v>
      </c>
      <c r="H250" s="194">
        <v>40</v>
      </c>
      <c r="I250" s="205">
        <f t="shared" si="25"/>
        <v>0</v>
      </c>
      <c r="J250" s="257">
        <v>285</v>
      </c>
      <c r="K250" s="254">
        <v>385</v>
      </c>
      <c r="L250" s="252">
        <v>160</v>
      </c>
      <c r="M250" s="210">
        <v>5.8000000000000003E-2</v>
      </c>
      <c r="N250" s="36">
        <f t="shared" si="29"/>
        <v>0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s="8" customFormat="1" ht="15.75" customHeight="1">
      <c r="A251" s="77" t="s">
        <v>378</v>
      </c>
      <c r="B251" s="78" t="s">
        <v>746</v>
      </c>
      <c r="C251" s="80" t="s">
        <v>379</v>
      </c>
      <c r="D251" s="89"/>
      <c r="E251" s="190" t="s">
        <v>686</v>
      </c>
      <c r="F251" s="219">
        <v>6.2E-2</v>
      </c>
      <c r="G251" s="36">
        <f t="shared" si="28"/>
        <v>0</v>
      </c>
      <c r="H251" s="194">
        <v>100</v>
      </c>
      <c r="I251" s="205">
        <f t="shared" si="25"/>
        <v>0</v>
      </c>
      <c r="J251" s="257">
        <v>285</v>
      </c>
      <c r="K251" s="254">
        <v>385</v>
      </c>
      <c r="L251" s="252">
        <v>120</v>
      </c>
      <c r="M251" s="210">
        <v>2.1999999999999999E-2</v>
      </c>
      <c r="N251" s="36">
        <f t="shared" si="29"/>
        <v>0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s="8" customFormat="1" ht="15.75" customHeight="1">
      <c r="A252" s="67" t="s">
        <v>197</v>
      </c>
      <c r="B252" s="49" t="s">
        <v>746</v>
      </c>
      <c r="C252" s="81" t="s">
        <v>157</v>
      </c>
      <c r="D252" s="89"/>
      <c r="E252" s="190" t="s">
        <v>686</v>
      </c>
      <c r="F252" s="219">
        <v>6.2E-2</v>
      </c>
      <c r="G252" s="36">
        <f t="shared" si="28"/>
        <v>0</v>
      </c>
      <c r="H252" s="194">
        <v>100</v>
      </c>
      <c r="I252" s="205">
        <f t="shared" si="25"/>
        <v>0</v>
      </c>
      <c r="J252" s="257">
        <v>285</v>
      </c>
      <c r="K252" s="254">
        <v>385</v>
      </c>
      <c r="L252" s="252">
        <v>120</v>
      </c>
      <c r="M252" s="210">
        <v>1.9E-2</v>
      </c>
      <c r="N252" s="36">
        <f t="shared" si="29"/>
        <v>0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s="8" customFormat="1" ht="15.75" customHeight="1">
      <c r="A253" s="67" t="s">
        <v>198</v>
      </c>
      <c r="B253" s="49" t="s">
        <v>746</v>
      </c>
      <c r="C253" s="81" t="s">
        <v>159</v>
      </c>
      <c r="D253" s="89"/>
      <c r="E253" s="190" t="s">
        <v>686</v>
      </c>
      <c r="F253" s="219">
        <v>8.2000000000000003E-2</v>
      </c>
      <c r="G253" s="36">
        <f t="shared" si="28"/>
        <v>0</v>
      </c>
      <c r="H253" s="194">
        <v>50</v>
      </c>
      <c r="I253" s="205">
        <f t="shared" si="25"/>
        <v>0</v>
      </c>
      <c r="J253" s="257">
        <v>285</v>
      </c>
      <c r="K253" s="254">
        <v>385</v>
      </c>
      <c r="L253" s="252">
        <v>95</v>
      </c>
      <c r="M253" s="210">
        <v>2.5000000000000001E-2</v>
      </c>
      <c r="N253" s="36">
        <f t="shared" si="29"/>
        <v>0</v>
      </c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s="8" customFormat="1" ht="15.75" customHeight="1">
      <c r="A254" s="67" t="s">
        <v>414</v>
      </c>
      <c r="B254" s="49" t="s">
        <v>746</v>
      </c>
      <c r="C254" s="81" t="s">
        <v>175</v>
      </c>
      <c r="D254" s="89"/>
      <c r="E254" s="190" t="s">
        <v>686</v>
      </c>
      <c r="F254" s="219">
        <v>7.0000000000000007E-2</v>
      </c>
      <c r="G254" s="36">
        <f t="shared" si="28"/>
        <v>0</v>
      </c>
      <c r="H254" s="194">
        <v>50</v>
      </c>
      <c r="I254" s="205">
        <f t="shared" si="25"/>
        <v>0</v>
      </c>
      <c r="J254" s="257">
        <v>285</v>
      </c>
      <c r="K254" s="254">
        <v>385</v>
      </c>
      <c r="L254" s="252">
        <v>80</v>
      </c>
      <c r="M254" s="210">
        <v>0.02</v>
      </c>
      <c r="N254" s="36">
        <f t="shared" si="29"/>
        <v>0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s="8" customFormat="1" ht="15.75" customHeight="1">
      <c r="A255" s="67" t="s">
        <v>199</v>
      </c>
      <c r="B255" s="49" t="s">
        <v>746</v>
      </c>
      <c r="C255" s="81" t="s">
        <v>161</v>
      </c>
      <c r="D255" s="89"/>
      <c r="E255" s="190" t="s">
        <v>686</v>
      </c>
      <c r="F255" s="219">
        <v>0.09</v>
      </c>
      <c r="G255" s="36">
        <f t="shared" si="28"/>
        <v>0</v>
      </c>
      <c r="H255" s="194">
        <v>100</v>
      </c>
      <c r="I255" s="205">
        <f t="shared" ref="I255:I322" si="32">D255/H255</f>
        <v>0</v>
      </c>
      <c r="J255" s="257">
        <v>285</v>
      </c>
      <c r="K255" s="254">
        <v>385</v>
      </c>
      <c r="L255" s="252">
        <v>160</v>
      </c>
      <c r="M255" s="210">
        <v>2.4E-2</v>
      </c>
      <c r="N255" s="36">
        <f t="shared" si="29"/>
        <v>0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s="8" customFormat="1" ht="15.75" customHeight="1" thickBot="1">
      <c r="A256" s="71" t="s">
        <v>200</v>
      </c>
      <c r="B256" s="107" t="s">
        <v>746</v>
      </c>
      <c r="C256" s="108" t="s">
        <v>195</v>
      </c>
      <c r="D256" s="89"/>
      <c r="E256" s="190" t="s">
        <v>686</v>
      </c>
      <c r="F256" s="219">
        <v>0.16800000000000001</v>
      </c>
      <c r="G256" s="36">
        <f t="shared" si="28"/>
        <v>0</v>
      </c>
      <c r="H256" s="194">
        <v>50</v>
      </c>
      <c r="I256" s="205">
        <f t="shared" si="32"/>
        <v>0</v>
      </c>
      <c r="J256" s="257">
        <v>285</v>
      </c>
      <c r="K256" s="254">
        <v>385</v>
      </c>
      <c r="L256" s="252">
        <v>120</v>
      </c>
      <c r="M256" s="210">
        <v>4.8000000000000001E-2</v>
      </c>
      <c r="N256" s="36">
        <f t="shared" si="29"/>
        <v>0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s="8" customFormat="1" ht="15.75" customHeight="1">
      <c r="A257" s="77" t="s">
        <v>201</v>
      </c>
      <c r="B257" s="78" t="s">
        <v>747</v>
      </c>
      <c r="C257" s="80" t="s">
        <v>155</v>
      </c>
      <c r="D257" s="89"/>
      <c r="E257" s="190" t="s">
        <v>686</v>
      </c>
      <c r="F257" s="219">
        <v>6.4000000000000001E-2</v>
      </c>
      <c r="G257" s="36">
        <f t="shared" si="28"/>
        <v>0</v>
      </c>
      <c r="H257" s="194">
        <v>60</v>
      </c>
      <c r="I257" s="205">
        <f t="shared" si="32"/>
        <v>0</v>
      </c>
      <c r="J257" s="257">
        <v>285</v>
      </c>
      <c r="K257" s="254">
        <v>385</v>
      </c>
      <c r="L257" s="252">
        <v>80</v>
      </c>
      <c r="M257" s="210">
        <v>0.02</v>
      </c>
      <c r="N257" s="36">
        <f t="shared" si="29"/>
        <v>0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s="8" customFormat="1" ht="15.75" customHeight="1">
      <c r="A258" s="66" t="s">
        <v>202</v>
      </c>
      <c r="B258" s="49" t="s">
        <v>747</v>
      </c>
      <c r="C258" s="81" t="s">
        <v>157</v>
      </c>
      <c r="D258" s="89"/>
      <c r="E258" s="190" t="s">
        <v>686</v>
      </c>
      <c r="F258" s="219">
        <v>6.8000000000000005E-2</v>
      </c>
      <c r="G258" s="36">
        <f t="shared" si="28"/>
        <v>0</v>
      </c>
      <c r="H258" s="194">
        <v>150</v>
      </c>
      <c r="I258" s="205">
        <f t="shared" si="32"/>
        <v>0</v>
      </c>
      <c r="J258" s="257">
        <v>285</v>
      </c>
      <c r="K258" s="254">
        <v>385</v>
      </c>
      <c r="L258" s="252">
        <v>240</v>
      </c>
      <c r="M258" s="210">
        <v>2.1000000000000001E-2</v>
      </c>
      <c r="N258" s="36">
        <f t="shared" si="29"/>
        <v>0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s="8" customFormat="1" ht="15.75" customHeight="1">
      <c r="A259" s="66" t="s">
        <v>6</v>
      </c>
      <c r="B259" s="49" t="s">
        <v>747</v>
      </c>
      <c r="C259" s="81" t="s">
        <v>175</v>
      </c>
      <c r="D259" s="89"/>
      <c r="E259" s="190" t="s">
        <v>686</v>
      </c>
      <c r="F259" s="219">
        <v>7.1999999999999995E-2</v>
      </c>
      <c r="G259" s="36">
        <f t="shared" si="28"/>
        <v>0</v>
      </c>
      <c r="H259" s="194">
        <v>50</v>
      </c>
      <c r="I259" s="205">
        <f t="shared" si="32"/>
        <v>0</v>
      </c>
      <c r="J259" s="257">
        <v>285</v>
      </c>
      <c r="K259" s="254">
        <v>385</v>
      </c>
      <c r="L259" s="252">
        <v>95</v>
      </c>
      <c r="M259" s="210">
        <v>1.2999999999999999E-2</v>
      </c>
      <c r="N259" s="36">
        <f t="shared" si="29"/>
        <v>0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s="8" customFormat="1" ht="15.75" customHeight="1" thickBot="1">
      <c r="A260" s="106" t="s">
        <v>203</v>
      </c>
      <c r="B260" s="107" t="s">
        <v>747</v>
      </c>
      <c r="C260" s="108" t="s">
        <v>161</v>
      </c>
      <c r="D260" s="89"/>
      <c r="E260" s="190" t="s">
        <v>686</v>
      </c>
      <c r="F260" s="219">
        <v>9.8000000000000004E-2</v>
      </c>
      <c r="G260" s="36">
        <f t="shared" si="28"/>
        <v>0</v>
      </c>
      <c r="H260" s="194">
        <v>50</v>
      </c>
      <c r="I260" s="205">
        <f t="shared" si="32"/>
        <v>0</v>
      </c>
      <c r="J260" s="257">
        <v>285</v>
      </c>
      <c r="K260" s="254">
        <v>385</v>
      </c>
      <c r="L260" s="252">
        <v>120</v>
      </c>
      <c r="M260" s="210">
        <v>3.3000000000000002E-2</v>
      </c>
      <c r="N260" s="36">
        <f t="shared" si="29"/>
        <v>0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s="8" customFormat="1" ht="15.75" customHeight="1" thickBot="1">
      <c r="A261" s="227" t="s">
        <v>835</v>
      </c>
      <c r="B261" s="55" t="s">
        <v>837</v>
      </c>
      <c r="C261" s="228" t="s">
        <v>157</v>
      </c>
      <c r="D261" s="89"/>
      <c r="E261" s="190" t="s">
        <v>686</v>
      </c>
      <c r="F261" s="219">
        <v>6.6000000000000003E-2</v>
      </c>
      <c r="G261" s="36">
        <f t="shared" si="28"/>
        <v>0</v>
      </c>
      <c r="H261" s="194">
        <v>25</v>
      </c>
      <c r="I261" s="205">
        <f t="shared" si="32"/>
        <v>0</v>
      </c>
      <c r="J261" s="257">
        <v>285</v>
      </c>
      <c r="K261" s="254">
        <v>385</v>
      </c>
      <c r="L261" s="252">
        <v>90</v>
      </c>
      <c r="M261" s="210"/>
      <c r="N261" s="36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s="8" customFormat="1" ht="15.75" customHeight="1" thickBot="1">
      <c r="A262" s="225" t="s">
        <v>836</v>
      </c>
      <c r="B262" s="49" t="s">
        <v>838</v>
      </c>
      <c r="C262" s="226" t="s">
        <v>157</v>
      </c>
      <c r="D262" s="89"/>
      <c r="E262" s="190" t="s">
        <v>686</v>
      </c>
      <c r="F262" s="219">
        <v>6.6000000000000003E-2</v>
      </c>
      <c r="G262" s="36">
        <f t="shared" si="28"/>
        <v>0</v>
      </c>
      <c r="H262" s="194">
        <v>25</v>
      </c>
      <c r="I262" s="205">
        <f t="shared" si="32"/>
        <v>0</v>
      </c>
      <c r="J262" s="257">
        <v>285</v>
      </c>
      <c r="K262" s="254">
        <v>385</v>
      </c>
      <c r="L262" s="252">
        <v>90</v>
      </c>
      <c r="M262" s="210"/>
      <c r="N262" s="36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s="8" customFormat="1" ht="29.25" customHeight="1" thickBot="1">
      <c r="A263" s="123" t="s">
        <v>204</v>
      </c>
      <c r="B263" s="128" t="s">
        <v>748</v>
      </c>
      <c r="C263" s="125" t="s">
        <v>157</v>
      </c>
      <c r="D263" s="89"/>
      <c r="E263" s="190" t="s">
        <v>686</v>
      </c>
      <c r="F263" s="219">
        <v>6.8000000000000005E-2</v>
      </c>
      <c r="G263" s="36">
        <f t="shared" si="28"/>
        <v>0</v>
      </c>
      <c r="H263" s="194">
        <v>120</v>
      </c>
      <c r="I263" s="205">
        <f t="shared" si="32"/>
        <v>0</v>
      </c>
      <c r="J263" s="257">
        <v>285</v>
      </c>
      <c r="K263" s="254">
        <v>385</v>
      </c>
      <c r="L263" s="252">
        <v>160</v>
      </c>
      <c r="M263" s="210">
        <v>1.9E-2</v>
      </c>
      <c r="N263" s="36">
        <f t="shared" ref="N263:N294" si="33">D263/100*M263</f>
        <v>0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s="8" customFormat="1" ht="15.75" customHeight="1" thickBot="1">
      <c r="A264" s="123" t="s">
        <v>749</v>
      </c>
      <c r="B264" s="124" t="s">
        <v>750</v>
      </c>
      <c r="C264" s="125" t="s">
        <v>157</v>
      </c>
      <c r="D264" s="89"/>
      <c r="E264" s="190" t="s">
        <v>686</v>
      </c>
      <c r="F264" s="219">
        <v>7.1999999999999995E-2</v>
      </c>
      <c r="G264" s="36">
        <f t="shared" si="28"/>
        <v>0</v>
      </c>
      <c r="H264" s="194">
        <v>50</v>
      </c>
      <c r="I264" s="205">
        <f t="shared" ref="I264" si="34">D264/H264</f>
        <v>0</v>
      </c>
      <c r="J264" s="257">
        <v>285</v>
      </c>
      <c r="K264" s="254">
        <v>385</v>
      </c>
      <c r="L264" s="252">
        <v>90</v>
      </c>
      <c r="M264" s="210">
        <v>2.1000000000000001E-2</v>
      </c>
      <c r="N264" s="36">
        <f t="shared" si="33"/>
        <v>0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s="8" customFormat="1" ht="15.75" customHeight="1" thickBot="1">
      <c r="A265" s="130" t="s">
        <v>656</v>
      </c>
      <c r="B265" s="124" t="s">
        <v>751</v>
      </c>
      <c r="C265" s="125" t="s">
        <v>401</v>
      </c>
      <c r="D265" s="89"/>
      <c r="E265" s="190" t="s">
        <v>755</v>
      </c>
      <c r="F265" s="219">
        <v>0.16200000000000001</v>
      </c>
      <c r="G265" s="36">
        <f t="shared" si="28"/>
        <v>0</v>
      </c>
      <c r="H265" s="194">
        <v>50</v>
      </c>
      <c r="I265" s="205">
        <f t="shared" ref="I265:I271" si="35">D265/H265</f>
        <v>0</v>
      </c>
      <c r="J265" s="257">
        <v>285</v>
      </c>
      <c r="K265" s="254">
        <v>385</v>
      </c>
      <c r="L265" s="252">
        <v>190</v>
      </c>
      <c r="M265" s="210">
        <v>4.2999999999999997E-2</v>
      </c>
      <c r="N265" s="36">
        <f t="shared" si="33"/>
        <v>0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s="8" customFormat="1" ht="15.75" customHeight="1" thickBot="1">
      <c r="A266" s="130" t="s">
        <v>657</v>
      </c>
      <c r="B266" s="124" t="s">
        <v>752</v>
      </c>
      <c r="C266" s="125"/>
      <c r="D266" s="89"/>
      <c r="E266" s="190" t="s">
        <v>686</v>
      </c>
      <c r="F266" s="219">
        <v>2.5999999999999999E-2</v>
      </c>
      <c r="G266" s="36">
        <f t="shared" si="28"/>
        <v>0</v>
      </c>
      <c r="H266" s="194">
        <v>50</v>
      </c>
      <c r="I266" s="205">
        <f t="shared" si="35"/>
        <v>0</v>
      </c>
      <c r="J266" s="257">
        <v>285</v>
      </c>
      <c r="K266" s="254">
        <v>385</v>
      </c>
      <c r="L266" s="252">
        <v>75</v>
      </c>
      <c r="M266" s="210">
        <v>1.2E-2</v>
      </c>
      <c r="N266" s="36">
        <f t="shared" si="33"/>
        <v>0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s="8" customFormat="1" ht="15.75" customHeight="1" thickBot="1">
      <c r="A267" s="123" t="s">
        <v>481</v>
      </c>
      <c r="B267" s="124" t="s">
        <v>756</v>
      </c>
      <c r="C267" s="125" t="s">
        <v>157</v>
      </c>
      <c r="D267" s="89"/>
      <c r="E267" s="190" t="s">
        <v>755</v>
      </c>
      <c r="F267" s="219">
        <v>0.10199999999999999</v>
      </c>
      <c r="G267" s="36">
        <f t="shared" si="28"/>
        <v>0</v>
      </c>
      <c r="H267" s="194">
        <v>50</v>
      </c>
      <c r="I267" s="205">
        <f t="shared" si="35"/>
        <v>0</v>
      </c>
      <c r="J267" s="257">
        <v>285</v>
      </c>
      <c r="K267" s="254">
        <v>385</v>
      </c>
      <c r="L267" s="252">
        <v>160</v>
      </c>
      <c r="M267" s="210">
        <v>3.7999999999999999E-2</v>
      </c>
      <c r="N267" s="36">
        <f t="shared" si="33"/>
        <v>0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s="8" customFormat="1" ht="15.75" customHeight="1" thickBot="1">
      <c r="A268" s="123" t="s">
        <v>403</v>
      </c>
      <c r="B268" s="124" t="s">
        <v>757</v>
      </c>
      <c r="C268" s="125">
        <v>20</v>
      </c>
      <c r="D268" s="89"/>
      <c r="E268" s="190" t="s">
        <v>755</v>
      </c>
      <c r="F268" s="219">
        <v>0.114</v>
      </c>
      <c r="G268" s="36">
        <f t="shared" si="28"/>
        <v>0</v>
      </c>
      <c r="H268" s="194">
        <v>50</v>
      </c>
      <c r="I268" s="205">
        <f t="shared" si="35"/>
        <v>0</v>
      </c>
      <c r="J268" s="257">
        <v>285</v>
      </c>
      <c r="K268" s="254">
        <v>385</v>
      </c>
      <c r="L268" s="252">
        <v>190</v>
      </c>
      <c r="M268" s="210">
        <v>5.8999999999999997E-2</v>
      </c>
      <c r="N268" s="36">
        <f t="shared" si="33"/>
        <v>0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s="8" customFormat="1" ht="32.25" customHeight="1" thickBot="1">
      <c r="A269" s="130" t="s">
        <v>400</v>
      </c>
      <c r="B269" s="128" t="s">
        <v>758</v>
      </c>
      <c r="C269" s="125" t="s">
        <v>401</v>
      </c>
      <c r="D269" s="89"/>
      <c r="E269" s="190" t="s">
        <v>755</v>
      </c>
      <c r="F269" s="219">
        <v>0.32</v>
      </c>
      <c r="G269" s="36">
        <f t="shared" si="28"/>
        <v>0</v>
      </c>
      <c r="H269" s="194">
        <v>10</v>
      </c>
      <c r="I269" s="205">
        <f t="shared" si="35"/>
        <v>0</v>
      </c>
      <c r="J269" s="257">
        <v>285</v>
      </c>
      <c r="K269" s="254">
        <v>385</v>
      </c>
      <c r="L269" s="252">
        <v>120</v>
      </c>
      <c r="M269" s="210">
        <v>0.16200000000000001</v>
      </c>
      <c r="N269" s="36">
        <f t="shared" si="33"/>
        <v>0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s="8" customFormat="1" ht="15.75" customHeight="1">
      <c r="A270" s="129" t="s">
        <v>206</v>
      </c>
      <c r="B270" s="78" t="s">
        <v>754</v>
      </c>
      <c r="C270" s="80" t="s">
        <v>157</v>
      </c>
      <c r="D270" s="89"/>
      <c r="E270" s="190" t="s">
        <v>755</v>
      </c>
      <c r="F270" s="219">
        <v>0.22</v>
      </c>
      <c r="G270" s="36">
        <f t="shared" si="28"/>
        <v>0</v>
      </c>
      <c r="H270" s="194">
        <v>10</v>
      </c>
      <c r="I270" s="205">
        <f t="shared" si="35"/>
        <v>0</v>
      </c>
      <c r="J270" s="257">
        <v>285</v>
      </c>
      <c r="K270" s="254">
        <v>385</v>
      </c>
      <c r="L270" s="252">
        <v>95</v>
      </c>
      <c r="M270" s="210">
        <v>0.16200000000000001</v>
      </c>
      <c r="N270" s="36">
        <f t="shared" si="33"/>
        <v>0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s="8" customFormat="1" ht="15.75" customHeight="1" thickBot="1">
      <c r="A271" s="131" t="s">
        <v>357</v>
      </c>
      <c r="B271" s="107" t="s">
        <v>754</v>
      </c>
      <c r="C271" s="112" t="s">
        <v>358</v>
      </c>
      <c r="D271" s="89"/>
      <c r="E271" s="190" t="s">
        <v>755</v>
      </c>
      <c r="F271" s="219">
        <v>0.26800000000000002</v>
      </c>
      <c r="G271" s="36">
        <f t="shared" si="28"/>
        <v>0</v>
      </c>
      <c r="H271" s="194">
        <v>10</v>
      </c>
      <c r="I271" s="205">
        <f t="shared" si="35"/>
        <v>0</v>
      </c>
      <c r="J271" s="257">
        <v>285</v>
      </c>
      <c r="K271" s="254">
        <v>385</v>
      </c>
      <c r="L271" s="252">
        <v>120</v>
      </c>
      <c r="M271" s="210">
        <v>0.217</v>
      </c>
      <c r="N271" s="36">
        <f t="shared" si="33"/>
        <v>0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s="8" customFormat="1" ht="15.75" customHeight="1">
      <c r="A272" s="129" t="s">
        <v>205</v>
      </c>
      <c r="B272" s="78" t="s">
        <v>753</v>
      </c>
      <c r="C272" s="80" t="s">
        <v>157</v>
      </c>
      <c r="D272" s="89"/>
      <c r="E272" s="190" t="s">
        <v>686</v>
      </c>
      <c r="F272" s="220">
        <v>0.08</v>
      </c>
      <c r="G272" s="36">
        <f t="shared" si="28"/>
        <v>0</v>
      </c>
      <c r="H272" s="196">
        <v>100</v>
      </c>
      <c r="I272" s="205">
        <f t="shared" si="32"/>
        <v>0</v>
      </c>
      <c r="J272" s="257">
        <v>285</v>
      </c>
      <c r="K272" s="254">
        <v>385</v>
      </c>
      <c r="L272" s="252">
        <v>190</v>
      </c>
      <c r="M272" s="210">
        <v>3.3000000000000002E-2</v>
      </c>
      <c r="N272" s="36">
        <f t="shared" si="33"/>
        <v>0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s="8" customFormat="1" ht="15.75" customHeight="1" thickBot="1">
      <c r="A273" s="106" t="s">
        <v>449</v>
      </c>
      <c r="B273" s="107" t="s">
        <v>753</v>
      </c>
      <c r="C273" s="108" t="s">
        <v>175</v>
      </c>
      <c r="D273" s="89"/>
      <c r="E273" s="190" t="s">
        <v>686</v>
      </c>
      <c r="F273" s="220">
        <v>0.09</v>
      </c>
      <c r="G273" s="36">
        <f t="shared" si="28"/>
        <v>0</v>
      </c>
      <c r="H273" s="196">
        <v>50</v>
      </c>
      <c r="I273" s="205">
        <f t="shared" si="32"/>
        <v>0</v>
      </c>
      <c r="J273" s="257">
        <v>285</v>
      </c>
      <c r="K273" s="254">
        <v>385</v>
      </c>
      <c r="L273" s="252">
        <v>160</v>
      </c>
      <c r="M273" s="210">
        <v>4.9000000000000002E-2</v>
      </c>
      <c r="N273" s="36">
        <f t="shared" si="33"/>
        <v>0</v>
      </c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s="8" customFormat="1" ht="15.75" customHeight="1">
      <c r="A274" s="77" t="s">
        <v>208</v>
      </c>
      <c r="B274" s="78" t="s">
        <v>759</v>
      </c>
      <c r="C274" s="80" t="s">
        <v>207</v>
      </c>
      <c r="D274" s="89"/>
      <c r="E274" s="190" t="s">
        <v>686</v>
      </c>
      <c r="F274" s="219">
        <v>6.8000000000000005E-2</v>
      </c>
      <c r="G274" s="36">
        <f t="shared" ref="G274:G339" si="36">D274*F274</f>
        <v>0</v>
      </c>
      <c r="H274" s="194">
        <v>100</v>
      </c>
      <c r="I274" s="205">
        <f t="shared" si="32"/>
        <v>0</v>
      </c>
      <c r="J274" s="257">
        <v>285</v>
      </c>
      <c r="K274" s="254">
        <v>385</v>
      </c>
      <c r="L274" s="252">
        <v>120</v>
      </c>
      <c r="M274" s="210">
        <v>1.7999999999999999E-2</v>
      </c>
      <c r="N274" s="36">
        <f t="shared" si="33"/>
        <v>0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s="8" customFormat="1" ht="15.75" customHeight="1">
      <c r="A275" s="66" t="s">
        <v>210</v>
      </c>
      <c r="B275" s="49" t="s">
        <v>759</v>
      </c>
      <c r="C275" s="81" t="s">
        <v>209</v>
      </c>
      <c r="D275" s="89"/>
      <c r="E275" s="190" t="s">
        <v>686</v>
      </c>
      <c r="F275" s="219">
        <v>7.5999999999999998E-2</v>
      </c>
      <c r="G275" s="36">
        <f t="shared" si="36"/>
        <v>0</v>
      </c>
      <c r="H275" s="194">
        <v>100</v>
      </c>
      <c r="I275" s="205">
        <f t="shared" si="32"/>
        <v>0</v>
      </c>
      <c r="J275" s="257">
        <v>285</v>
      </c>
      <c r="K275" s="254">
        <v>385</v>
      </c>
      <c r="L275" s="252">
        <v>160</v>
      </c>
      <c r="M275" s="210">
        <v>2.1999999999999999E-2</v>
      </c>
      <c r="N275" s="36">
        <f t="shared" si="33"/>
        <v>0</v>
      </c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s="8" customFormat="1" ht="15.75" customHeight="1">
      <c r="A276" s="66" t="s">
        <v>212</v>
      </c>
      <c r="B276" s="49" t="s">
        <v>759</v>
      </c>
      <c r="C276" s="81" t="s">
        <v>211</v>
      </c>
      <c r="D276" s="89"/>
      <c r="E276" s="190" t="s">
        <v>686</v>
      </c>
      <c r="F276" s="219">
        <v>9.4E-2</v>
      </c>
      <c r="G276" s="36">
        <f t="shared" si="36"/>
        <v>0</v>
      </c>
      <c r="H276" s="194">
        <v>30</v>
      </c>
      <c r="I276" s="205">
        <f t="shared" si="32"/>
        <v>0</v>
      </c>
      <c r="J276" s="257">
        <v>285</v>
      </c>
      <c r="K276" s="254">
        <v>385</v>
      </c>
      <c r="L276" s="252">
        <v>75</v>
      </c>
      <c r="M276" s="210">
        <v>4.5999999999999999E-2</v>
      </c>
      <c r="N276" s="36">
        <f t="shared" si="33"/>
        <v>0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s="8" customFormat="1" ht="15.75" customHeight="1">
      <c r="A277" s="66" t="s">
        <v>497</v>
      </c>
      <c r="B277" s="49" t="s">
        <v>759</v>
      </c>
      <c r="C277" s="81" t="s">
        <v>498</v>
      </c>
      <c r="D277" s="89"/>
      <c r="E277" s="190" t="s">
        <v>686</v>
      </c>
      <c r="F277" s="219">
        <v>0.106</v>
      </c>
      <c r="G277" s="36">
        <f t="shared" si="36"/>
        <v>0</v>
      </c>
      <c r="H277" s="194">
        <v>25</v>
      </c>
      <c r="I277" s="205">
        <f t="shared" si="32"/>
        <v>0</v>
      </c>
      <c r="J277" s="257">
        <v>285</v>
      </c>
      <c r="K277" s="254">
        <v>385</v>
      </c>
      <c r="L277" s="252">
        <v>100</v>
      </c>
      <c r="M277" s="210">
        <v>4.2999999999999997E-2</v>
      </c>
      <c r="N277" s="36">
        <f t="shared" si="33"/>
        <v>0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s="8" customFormat="1" ht="15.75" customHeight="1">
      <c r="A278" s="66" t="s">
        <v>483</v>
      </c>
      <c r="B278" s="49" t="s">
        <v>759</v>
      </c>
      <c r="C278" s="81" t="s">
        <v>275</v>
      </c>
      <c r="D278" s="89"/>
      <c r="E278" s="190" t="s">
        <v>686</v>
      </c>
      <c r="F278" s="219">
        <v>0.11799999999999999</v>
      </c>
      <c r="G278" s="36">
        <f t="shared" si="36"/>
        <v>0</v>
      </c>
      <c r="H278" s="194">
        <v>25</v>
      </c>
      <c r="I278" s="205">
        <f t="shared" si="32"/>
        <v>0</v>
      </c>
      <c r="J278" s="257">
        <v>285</v>
      </c>
      <c r="K278" s="254">
        <v>385</v>
      </c>
      <c r="L278" s="252">
        <v>95</v>
      </c>
      <c r="M278" s="210">
        <v>4.2999999999999997E-2</v>
      </c>
      <c r="N278" s="36">
        <f t="shared" si="33"/>
        <v>0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s="8" customFormat="1" ht="15.75" customHeight="1" thickBot="1">
      <c r="A279" s="106" t="s">
        <v>214</v>
      </c>
      <c r="B279" s="107" t="s">
        <v>759</v>
      </c>
      <c r="C279" s="108" t="s">
        <v>213</v>
      </c>
      <c r="D279" s="89"/>
      <c r="E279" s="190" t="s">
        <v>686</v>
      </c>
      <c r="F279" s="219">
        <v>0.186</v>
      </c>
      <c r="G279" s="36">
        <f t="shared" si="36"/>
        <v>0</v>
      </c>
      <c r="H279" s="194">
        <v>20</v>
      </c>
      <c r="I279" s="205">
        <f t="shared" si="32"/>
        <v>0</v>
      </c>
      <c r="J279" s="257">
        <v>285</v>
      </c>
      <c r="K279" s="254">
        <v>385</v>
      </c>
      <c r="L279" s="252">
        <v>95</v>
      </c>
      <c r="M279" s="210">
        <v>7.5999999999999998E-2</v>
      </c>
      <c r="N279" s="36">
        <f t="shared" si="33"/>
        <v>0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s="8" customFormat="1" ht="15.75" customHeight="1">
      <c r="A280" s="77" t="s">
        <v>359</v>
      </c>
      <c r="B280" s="78" t="s">
        <v>760</v>
      </c>
      <c r="C280" s="80" t="s">
        <v>363</v>
      </c>
      <c r="D280" s="89"/>
      <c r="E280" s="190" t="s">
        <v>686</v>
      </c>
      <c r="F280" s="219">
        <v>0.08</v>
      </c>
      <c r="G280" s="36">
        <f t="shared" si="36"/>
        <v>0</v>
      </c>
      <c r="H280" s="194">
        <v>100</v>
      </c>
      <c r="I280" s="205">
        <f t="shared" si="32"/>
        <v>0</v>
      </c>
      <c r="J280" s="257">
        <v>285</v>
      </c>
      <c r="K280" s="254">
        <v>385</v>
      </c>
      <c r="L280" s="252">
        <v>160</v>
      </c>
      <c r="M280" s="210">
        <v>2.1999999999999999E-2</v>
      </c>
      <c r="N280" s="36">
        <f t="shared" si="33"/>
        <v>0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s="8" customFormat="1" ht="15.75" customHeight="1">
      <c r="A281" s="66" t="s">
        <v>360</v>
      </c>
      <c r="B281" s="49" t="s">
        <v>760</v>
      </c>
      <c r="C281" s="81" t="s">
        <v>364</v>
      </c>
      <c r="D281" s="89"/>
      <c r="E281" s="190" t="s">
        <v>686</v>
      </c>
      <c r="F281" s="219">
        <v>0.11799999999999999</v>
      </c>
      <c r="G281" s="36">
        <f t="shared" si="36"/>
        <v>0</v>
      </c>
      <c r="H281" s="194">
        <v>30</v>
      </c>
      <c r="I281" s="205">
        <f t="shared" si="32"/>
        <v>0</v>
      </c>
      <c r="J281" s="257">
        <v>285</v>
      </c>
      <c r="K281" s="254">
        <v>385</v>
      </c>
      <c r="L281" s="252">
        <v>75</v>
      </c>
      <c r="M281" s="210">
        <v>7.3999999999999996E-2</v>
      </c>
      <c r="N281" s="36">
        <f t="shared" si="33"/>
        <v>0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s="8" customFormat="1" ht="15.75" customHeight="1">
      <c r="A282" s="66" t="s">
        <v>361</v>
      </c>
      <c r="B282" s="49" t="s">
        <v>760</v>
      </c>
      <c r="C282" s="81" t="s">
        <v>366</v>
      </c>
      <c r="D282" s="89"/>
      <c r="E282" s="190" t="s">
        <v>686</v>
      </c>
      <c r="F282" s="219">
        <v>8.7999999999999995E-2</v>
      </c>
      <c r="G282" s="36">
        <f t="shared" si="36"/>
        <v>0</v>
      </c>
      <c r="H282" s="194">
        <v>80</v>
      </c>
      <c r="I282" s="205">
        <f t="shared" si="32"/>
        <v>0</v>
      </c>
      <c r="J282" s="257">
        <v>285</v>
      </c>
      <c r="K282" s="254">
        <v>385</v>
      </c>
      <c r="L282" s="252">
        <v>160</v>
      </c>
      <c r="M282" s="210">
        <v>2.7E-2</v>
      </c>
      <c r="N282" s="36">
        <f t="shared" si="33"/>
        <v>0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s="8" customFormat="1" ht="15.75" customHeight="1">
      <c r="A283" s="66" t="s">
        <v>362</v>
      </c>
      <c r="B283" s="49" t="s">
        <v>760</v>
      </c>
      <c r="C283" s="81" t="s">
        <v>365</v>
      </c>
      <c r="D283" s="89"/>
      <c r="E283" s="190" t="s">
        <v>686</v>
      </c>
      <c r="F283" s="219">
        <v>0.122</v>
      </c>
      <c r="G283" s="36">
        <f t="shared" si="36"/>
        <v>0</v>
      </c>
      <c r="H283" s="194">
        <v>25</v>
      </c>
      <c r="I283" s="205">
        <f t="shared" si="32"/>
        <v>0</v>
      </c>
      <c r="J283" s="257">
        <v>285</v>
      </c>
      <c r="K283" s="254">
        <v>385</v>
      </c>
      <c r="L283" s="252">
        <v>75</v>
      </c>
      <c r="M283" s="210">
        <v>7.3999999999999996E-2</v>
      </c>
      <c r="N283" s="36">
        <f t="shared" si="33"/>
        <v>0</v>
      </c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s="8" customFormat="1" ht="15.75" customHeight="1">
      <c r="A284" s="66" t="s">
        <v>484</v>
      </c>
      <c r="B284" s="49" t="s">
        <v>760</v>
      </c>
      <c r="C284" s="81" t="s">
        <v>275</v>
      </c>
      <c r="D284" s="89"/>
      <c r="E284" s="190" t="s">
        <v>686</v>
      </c>
      <c r="F284" s="219">
        <v>0.14599999999999999</v>
      </c>
      <c r="G284" s="36">
        <f t="shared" si="36"/>
        <v>0</v>
      </c>
      <c r="H284" s="194">
        <v>20</v>
      </c>
      <c r="I284" s="205">
        <f t="shared" si="32"/>
        <v>0</v>
      </c>
      <c r="J284" s="257">
        <v>285</v>
      </c>
      <c r="K284" s="254">
        <v>385</v>
      </c>
      <c r="L284" s="252">
        <v>95</v>
      </c>
      <c r="M284" s="210">
        <v>4.2999999999999997E-2</v>
      </c>
      <c r="N284" s="36">
        <f t="shared" si="33"/>
        <v>0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s="8" customFormat="1" ht="15.75" customHeight="1" thickBot="1">
      <c r="A285" s="106" t="s">
        <v>485</v>
      </c>
      <c r="B285" s="107" t="s">
        <v>760</v>
      </c>
      <c r="C285" s="108" t="s">
        <v>213</v>
      </c>
      <c r="D285" s="89"/>
      <c r="E285" s="190" t="s">
        <v>686</v>
      </c>
      <c r="F285" s="219">
        <v>0.20799999999999999</v>
      </c>
      <c r="G285" s="36">
        <f t="shared" si="36"/>
        <v>0</v>
      </c>
      <c r="H285" s="194">
        <v>20</v>
      </c>
      <c r="I285" s="205">
        <f t="shared" ref="I285:I305" si="37">D285/H285</f>
        <v>0</v>
      </c>
      <c r="J285" s="257">
        <v>285</v>
      </c>
      <c r="K285" s="254">
        <v>385</v>
      </c>
      <c r="L285" s="252">
        <v>95</v>
      </c>
      <c r="M285" s="210">
        <v>5.5E-2</v>
      </c>
      <c r="N285" s="36">
        <f t="shared" si="33"/>
        <v>0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s="8" customFormat="1" ht="15.75" customHeight="1">
      <c r="A286" s="77" t="s">
        <v>396</v>
      </c>
      <c r="B286" s="132" t="s">
        <v>761</v>
      </c>
      <c r="C286" s="80" t="s">
        <v>398</v>
      </c>
      <c r="D286" s="89"/>
      <c r="E286" s="190" t="s">
        <v>686</v>
      </c>
      <c r="F286" s="219">
        <v>3.4000000000000002E-2</v>
      </c>
      <c r="G286" s="36">
        <f t="shared" si="36"/>
        <v>0</v>
      </c>
      <c r="H286" s="194">
        <v>50</v>
      </c>
      <c r="I286" s="205">
        <f t="shared" si="37"/>
        <v>0</v>
      </c>
      <c r="J286" s="257">
        <v>285</v>
      </c>
      <c r="K286" s="254">
        <v>385</v>
      </c>
      <c r="L286" s="252">
        <v>95</v>
      </c>
      <c r="M286" s="210">
        <v>2.5999999999999999E-2</v>
      </c>
      <c r="N286" s="36">
        <f t="shared" si="33"/>
        <v>0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s="8" customFormat="1" ht="15.75" customHeight="1">
      <c r="A287" s="67" t="s">
        <v>397</v>
      </c>
      <c r="B287" s="57" t="s">
        <v>761</v>
      </c>
      <c r="C287" s="84" t="s">
        <v>399</v>
      </c>
      <c r="D287" s="89"/>
      <c r="E287" s="190" t="s">
        <v>686</v>
      </c>
      <c r="F287" s="219">
        <v>3.2000000000000001E-2</v>
      </c>
      <c r="G287" s="36">
        <f t="shared" si="36"/>
        <v>0</v>
      </c>
      <c r="H287" s="194">
        <v>50</v>
      </c>
      <c r="I287" s="205">
        <f t="shared" si="37"/>
        <v>0</v>
      </c>
      <c r="J287" s="257">
        <v>285</v>
      </c>
      <c r="K287" s="254">
        <v>385</v>
      </c>
      <c r="L287" s="252">
        <v>95</v>
      </c>
      <c r="M287" s="210">
        <v>2.5999999999999999E-2</v>
      </c>
      <c r="N287" s="36">
        <f t="shared" si="33"/>
        <v>0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s="8" customFormat="1" ht="15.75" customHeight="1">
      <c r="A288" s="67" t="s">
        <v>404</v>
      </c>
      <c r="B288" s="57" t="s">
        <v>761</v>
      </c>
      <c r="C288" s="84" t="s">
        <v>432</v>
      </c>
      <c r="D288" s="89"/>
      <c r="E288" s="190" t="s">
        <v>686</v>
      </c>
      <c r="F288" s="219">
        <v>3.4000000000000002E-2</v>
      </c>
      <c r="G288" s="36">
        <f t="shared" si="36"/>
        <v>0</v>
      </c>
      <c r="H288" s="194">
        <v>50</v>
      </c>
      <c r="I288" s="205">
        <f t="shared" si="37"/>
        <v>0</v>
      </c>
      <c r="J288" s="257">
        <v>285</v>
      </c>
      <c r="K288" s="254">
        <v>385</v>
      </c>
      <c r="L288" s="252">
        <v>95</v>
      </c>
      <c r="M288" s="210">
        <v>2.5999999999999999E-2</v>
      </c>
      <c r="N288" s="36">
        <f t="shared" si="33"/>
        <v>0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s="8" customFormat="1" ht="15.75" customHeight="1">
      <c r="A289" s="67" t="s">
        <v>0</v>
      </c>
      <c r="B289" s="57" t="s">
        <v>761</v>
      </c>
      <c r="C289" s="84" t="s">
        <v>463</v>
      </c>
      <c r="D289" s="89"/>
      <c r="E289" s="190" t="s">
        <v>686</v>
      </c>
      <c r="F289" s="219">
        <v>4.3999999999999997E-2</v>
      </c>
      <c r="G289" s="36">
        <f t="shared" si="36"/>
        <v>0</v>
      </c>
      <c r="H289" s="194">
        <v>40</v>
      </c>
      <c r="I289" s="205">
        <f t="shared" si="37"/>
        <v>0</v>
      </c>
      <c r="J289" s="257">
        <v>285</v>
      </c>
      <c r="K289" s="254">
        <v>385</v>
      </c>
      <c r="L289" s="252">
        <v>95</v>
      </c>
      <c r="M289" s="210">
        <v>2.1999999999999999E-2</v>
      </c>
      <c r="N289" s="36">
        <f t="shared" si="33"/>
        <v>0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s="8" customFormat="1" ht="15.75" customHeight="1" thickBot="1">
      <c r="A290" s="71" t="s">
        <v>1</v>
      </c>
      <c r="B290" s="134" t="s">
        <v>761</v>
      </c>
      <c r="C290" s="112" t="s">
        <v>464</v>
      </c>
      <c r="D290" s="89"/>
      <c r="E290" s="190" t="s">
        <v>686</v>
      </c>
      <c r="F290" s="219">
        <v>4.8000000000000001E-2</v>
      </c>
      <c r="G290" s="36">
        <f t="shared" si="36"/>
        <v>0</v>
      </c>
      <c r="H290" s="194">
        <v>40</v>
      </c>
      <c r="I290" s="205">
        <f t="shared" si="37"/>
        <v>0</v>
      </c>
      <c r="J290" s="257">
        <v>285</v>
      </c>
      <c r="K290" s="254">
        <v>385</v>
      </c>
      <c r="L290" s="252">
        <v>95</v>
      </c>
      <c r="M290" s="210">
        <v>2.1999999999999999E-2</v>
      </c>
      <c r="N290" s="36">
        <f t="shared" si="33"/>
        <v>0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s="8" customFormat="1" ht="15.75" customHeight="1">
      <c r="A291" s="77" t="s">
        <v>405</v>
      </c>
      <c r="B291" s="133" t="s">
        <v>762</v>
      </c>
      <c r="C291" s="80" t="s">
        <v>390</v>
      </c>
      <c r="D291" s="89"/>
      <c r="E291" s="190" t="s">
        <v>686</v>
      </c>
      <c r="F291" s="219">
        <v>8.4000000000000005E-2</v>
      </c>
      <c r="G291" s="36">
        <f t="shared" si="36"/>
        <v>0</v>
      </c>
      <c r="H291" s="194">
        <v>50</v>
      </c>
      <c r="I291" s="205">
        <f t="shared" si="37"/>
        <v>0</v>
      </c>
      <c r="J291" s="257">
        <v>285</v>
      </c>
      <c r="K291" s="254">
        <v>385</v>
      </c>
      <c r="L291" s="252">
        <v>95</v>
      </c>
      <c r="M291" s="210">
        <v>6.9000000000000006E-2</v>
      </c>
      <c r="N291" s="36">
        <f t="shared" si="33"/>
        <v>0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s="8" customFormat="1" ht="15.75" customHeight="1">
      <c r="A292" s="67" t="s">
        <v>406</v>
      </c>
      <c r="B292" s="58" t="s">
        <v>762</v>
      </c>
      <c r="C292" s="84" t="s">
        <v>391</v>
      </c>
      <c r="D292" s="89"/>
      <c r="E292" s="190" t="s">
        <v>686</v>
      </c>
      <c r="F292" s="219">
        <v>8.4000000000000005E-2</v>
      </c>
      <c r="G292" s="36">
        <f t="shared" si="36"/>
        <v>0</v>
      </c>
      <c r="H292" s="194">
        <v>50</v>
      </c>
      <c r="I292" s="205">
        <f t="shared" si="37"/>
        <v>0</v>
      </c>
      <c r="J292" s="257">
        <v>285</v>
      </c>
      <c r="K292" s="254">
        <v>385</v>
      </c>
      <c r="L292" s="252">
        <v>95</v>
      </c>
      <c r="M292" s="210">
        <v>6.9000000000000006E-2</v>
      </c>
      <c r="N292" s="36">
        <f t="shared" si="33"/>
        <v>0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s="8" customFormat="1" ht="15.75" customHeight="1" thickBot="1">
      <c r="A293" s="71" t="s">
        <v>407</v>
      </c>
      <c r="B293" s="135" t="s">
        <v>762</v>
      </c>
      <c r="C293" s="112" t="s">
        <v>392</v>
      </c>
      <c r="D293" s="89"/>
      <c r="E293" s="190" t="s">
        <v>686</v>
      </c>
      <c r="F293" s="219">
        <v>8.4000000000000005E-2</v>
      </c>
      <c r="G293" s="36">
        <f t="shared" si="36"/>
        <v>0</v>
      </c>
      <c r="H293" s="194">
        <v>50</v>
      </c>
      <c r="I293" s="205">
        <f t="shared" si="37"/>
        <v>0</v>
      </c>
      <c r="J293" s="257">
        <v>285</v>
      </c>
      <c r="K293" s="254">
        <v>385</v>
      </c>
      <c r="L293" s="252">
        <v>95</v>
      </c>
      <c r="M293" s="210">
        <v>6.9000000000000006E-2</v>
      </c>
      <c r="N293" s="36">
        <f t="shared" si="33"/>
        <v>0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s="8" customFormat="1" ht="15.75" customHeight="1">
      <c r="A294" s="77" t="s">
        <v>393</v>
      </c>
      <c r="B294" s="132" t="s">
        <v>763</v>
      </c>
      <c r="C294" s="80" t="s">
        <v>390</v>
      </c>
      <c r="D294" s="89"/>
      <c r="E294" s="190" t="s">
        <v>686</v>
      </c>
      <c r="F294" s="219">
        <v>0.112</v>
      </c>
      <c r="G294" s="36">
        <f t="shared" si="36"/>
        <v>0</v>
      </c>
      <c r="H294" s="194">
        <v>50</v>
      </c>
      <c r="I294" s="205">
        <f t="shared" si="37"/>
        <v>0</v>
      </c>
      <c r="J294" s="257">
        <v>285</v>
      </c>
      <c r="K294" s="254">
        <v>385</v>
      </c>
      <c r="L294" s="252">
        <v>95</v>
      </c>
      <c r="M294" s="210">
        <v>6.9000000000000006E-2</v>
      </c>
      <c r="N294" s="36">
        <f t="shared" si="33"/>
        <v>0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s="8" customFormat="1" ht="15.75" customHeight="1">
      <c r="A295" s="67" t="s">
        <v>394</v>
      </c>
      <c r="B295" s="57" t="s">
        <v>763</v>
      </c>
      <c r="C295" s="84" t="s">
        <v>391</v>
      </c>
      <c r="D295" s="89"/>
      <c r="E295" s="190" t="s">
        <v>686</v>
      </c>
      <c r="F295" s="219">
        <v>0.11</v>
      </c>
      <c r="G295" s="36">
        <f t="shared" si="36"/>
        <v>0</v>
      </c>
      <c r="H295" s="194">
        <v>50</v>
      </c>
      <c r="I295" s="205">
        <f t="shared" si="37"/>
        <v>0</v>
      </c>
      <c r="J295" s="257">
        <v>285</v>
      </c>
      <c r="K295" s="254">
        <v>385</v>
      </c>
      <c r="L295" s="252">
        <v>95</v>
      </c>
      <c r="M295" s="210">
        <v>6.9000000000000006E-2</v>
      </c>
      <c r="N295" s="36">
        <f t="shared" ref="N295:N328" si="38">D295/100*M295</f>
        <v>0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s="8" customFormat="1" ht="15.75" customHeight="1" thickBot="1">
      <c r="A296" s="71" t="s">
        <v>395</v>
      </c>
      <c r="B296" s="134" t="s">
        <v>763</v>
      </c>
      <c r="C296" s="112" t="s">
        <v>392</v>
      </c>
      <c r="D296" s="89"/>
      <c r="E296" s="190" t="s">
        <v>686</v>
      </c>
      <c r="F296" s="219">
        <v>0.11</v>
      </c>
      <c r="G296" s="36">
        <f t="shared" si="36"/>
        <v>0</v>
      </c>
      <c r="H296" s="194">
        <v>50</v>
      </c>
      <c r="I296" s="205">
        <f t="shared" si="37"/>
        <v>0</v>
      </c>
      <c r="J296" s="257">
        <v>285</v>
      </c>
      <c r="K296" s="254">
        <v>385</v>
      </c>
      <c r="L296" s="252">
        <v>95</v>
      </c>
      <c r="M296" s="210">
        <v>6.9000000000000006E-2</v>
      </c>
      <c r="N296" s="36">
        <f t="shared" si="38"/>
        <v>0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77" t="s">
        <v>467</v>
      </c>
      <c r="B297" s="116" t="s">
        <v>764</v>
      </c>
      <c r="C297" s="80">
        <v>20</v>
      </c>
      <c r="D297" s="89"/>
      <c r="E297" s="190" t="s">
        <v>686</v>
      </c>
      <c r="F297" s="219">
        <v>0.11600000000000001</v>
      </c>
      <c r="G297" s="36">
        <f t="shared" si="36"/>
        <v>0</v>
      </c>
      <c r="H297" s="194">
        <v>40</v>
      </c>
      <c r="I297" s="205">
        <f t="shared" si="37"/>
        <v>0</v>
      </c>
      <c r="J297" s="257">
        <v>285</v>
      </c>
      <c r="K297" s="254">
        <v>385</v>
      </c>
      <c r="L297" s="252">
        <v>95</v>
      </c>
      <c r="M297" s="210">
        <v>2.7E-2</v>
      </c>
      <c r="N297" s="36">
        <f t="shared" si="38"/>
        <v>0</v>
      </c>
    </row>
    <row r="298" spans="1:29" s="8" customFormat="1" ht="15.75" customHeight="1">
      <c r="A298" s="67" t="s">
        <v>461</v>
      </c>
      <c r="B298" s="59" t="s">
        <v>764</v>
      </c>
      <c r="C298" s="81">
        <v>25</v>
      </c>
      <c r="D298" s="89"/>
      <c r="E298" s="190" t="s">
        <v>686</v>
      </c>
      <c r="F298" s="219">
        <v>0.13400000000000001</v>
      </c>
      <c r="G298" s="36">
        <f t="shared" si="36"/>
        <v>0</v>
      </c>
      <c r="H298" s="194">
        <v>40</v>
      </c>
      <c r="I298" s="205">
        <f t="shared" si="37"/>
        <v>0</v>
      </c>
      <c r="J298" s="257">
        <v>285</v>
      </c>
      <c r="K298" s="254">
        <v>385</v>
      </c>
      <c r="L298" s="252">
        <v>120</v>
      </c>
      <c r="M298" s="210">
        <v>4.7E-2</v>
      </c>
      <c r="N298" s="36">
        <f t="shared" si="38"/>
        <v>0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s="8" customFormat="1" ht="15.75" customHeight="1" thickBot="1">
      <c r="A299" s="71" t="s">
        <v>472</v>
      </c>
      <c r="B299" s="72" t="s">
        <v>764</v>
      </c>
      <c r="C299" s="108">
        <v>32</v>
      </c>
      <c r="D299" s="89"/>
      <c r="E299" s="190" t="s">
        <v>686</v>
      </c>
      <c r="F299" s="219">
        <v>0.23400000000000001</v>
      </c>
      <c r="G299" s="36">
        <f t="shared" si="36"/>
        <v>0</v>
      </c>
      <c r="H299" s="194">
        <v>40</v>
      </c>
      <c r="I299" s="205">
        <f t="shared" si="37"/>
        <v>0</v>
      </c>
      <c r="J299" s="257">
        <v>285</v>
      </c>
      <c r="K299" s="254">
        <v>385</v>
      </c>
      <c r="L299" s="252">
        <v>190</v>
      </c>
      <c r="M299" s="210">
        <v>5.6000000000000001E-2</v>
      </c>
      <c r="N299" s="36">
        <f t="shared" si="38"/>
        <v>0</v>
      </c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s="8" customFormat="1" ht="15.75" customHeight="1">
      <c r="A300" s="77" t="s">
        <v>468</v>
      </c>
      <c r="B300" s="116" t="s">
        <v>765</v>
      </c>
      <c r="C300" s="80">
        <v>20</v>
      </c>
      <c r="D300" s="89"/>
      <c r="E300" s="190" t="s">
        <v>686</v>
      </c>
      <c r="F300" s="219">
        <v>0.13600000000000001</v>
      </c>
      <c r="G300" s="36">
        <f t="shared" si="36"/>
        <v>0</v>
      </c>
      <c r="H300" s="194">
        <v>40</v>
      </c>
      <c r="I300" s="205">
        <f t="shared" si="37"/>
        <v>0</v>
      </c>
      <c r="J300" s="257">
        <v>285</v>
      </c>
      <c r="K300" s="254">
        <v>385</v>
      </c>
      <c r="L300" s="252">
        <v>95</v>
      </c>
      <c r="M300" s="210">
        <v>2.7E-2</v>
      </c>
      <c r="N300" s="36">
        <f t="shared" si="38"/>
        <v>0</v>
      </c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s="8" customFormat="1" ht="15.75" customHeight="1">
      <c r="A301" s="67" t="s">
        <v>462</v>
      </c>
      <c r="B301" s="59" t="s">
        <v>765</v>
      </c>
      <c r="C301" s="81">
        <v>25</v>
      </c>
      <c r="D301" s="89"/>
      <c r="E301" s="190" t="s">
        <v>686</v>
      </c>
      <c r="F301" s="219">
        <v>0.154</v>
      </c>
      <c r="G301" s="36">
        <f t="shared" si="36"/>
        <v>0</v>
      </c>
      <c r="H301" s="194">
        <v>40</v>
      </c>
      <c r="I301" s="205">
        <f t="shared" si="37"/>
        <v>0</v>
      </c>
      <c r="J301" s="257">
        <v>285</v>
      </c>
      <c r="K301" s="254">
        <v>385</v>
      </c>
      <c r="L301" s="252">
        <v>120</v>
      </c>
      <c r="M301" s="210">
        <v>3.5999999999999997E-2</v>
      </c>
      <c r="N301" s="36">
        <f t="shared" si="38"/>
        <v>0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s="8" customFormat="1" ht="15.75" customHeight="1" thickBot="1">
      <c r="A302" s="71" t="s">
        <v>473</v>
      </c>
      <c r="B302" s="72" t="s">
        <v>765</v>
      </c>
      <c r="C302" s="108">
        <v>32</v>
      </c>
      <c r="D302" s="89"/>
      <c r="E302" s="190" t="s">
        <v>686</v>
      </c>
      <c r="F302" s="219">
        <v>0.26600000000000001</v>
      </c>
      <c r="G302" s="36">
        <f t="shared" si="36"/>
        <v>0</v>
      </c>
      <c r="H302" s="194">
        <v>40</v>
      </c>
      <c r="I302" s="205">
        <f t="shared" si="37"/>
        <v>0</v>
      </c>
      <c r="J302" s="257">
        <v>285</v>
      </c>
      <c r="K302" s="254">
        <v>385</v>
      </c>
      <c r="L302" s="252">
        <v>190</v>
      </c>
      <c r="M302" s="210">
        <v>5.6000000000000001E-2</v>
      </c>
      <c r="N302" s="36">
        <f t="shared" si="38"/>
        <v>0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s="8" customFormat="1" ht="15.75" customHeight="1">
      <c r="A303" s="136" t="s">
        <v>384</v>
      </c>
      <c r="B303" s="116" t="s">
        <v>771</v>
      </c>
      <c r="C303" s="80">
        <v>20</v>
      </c>
      <c r="D303" s="89"/>
      <c r="E303" s="190" t="s">
        <v>686</v>
      </c>
      <c r="F303" s="219">
        <v>5.3999999999999999E-2</v>
      </c>
      <c r="G303" s="36">
        <f t="shared" si="36"/>
        <v>0</v>
      </c>
      <c r="H303" s="194">
        <v>20</v>
      </c>
      <c r="I303" s="205">
        <f t="shared" si="37"/>
        <v>0</v>
      </c>
      <c r="J303" s="257"/>
      <c r="K303" s="254"/>
      <c r="L303" s="252"/>
      <c r="M303" s="210">
        <v>6.9000000000000006E-2</v>
      </c>
      <c r="N303" s="36">
        <f t="shared" si="38"/>
        <v>0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s="8" customFormat="1" ht="15.75" customHeight="1">
      <c r="A304" s="68" t="s">
        <v>385</v>
      </c>
      <c r="B304" s="59" t="s">
        <v>771</v>
      </c>
      <c r="C304" s="84">
        <v>25</v>
      </c>
      <c r="D304" s="89"/>
      <c r="E304" s="190" t="s">
        <v>686</v>
      </c>
      <c r="F304" s="219">
        <v>6.4000000000000001E-2</v>
      </c>
      <c r="G304" s="36">
        <f t="shared" si="36"/>
        <v>0</v>
      </c>
      <c r="H304" s="194">
        <v>15</v>
      </c>
      <c r="I304" s="205">
        <f t="shared" si="37"/>
        <v>0</v>
      </c>
      <c r="J304" s="257"/>
      <c r="K304" s="254"/>
      <c r="L304" s="252"/>
      <c r="M304" s="210">
        <v>0.106</v>
      </c>
      <c r="N304" s="36">
        <f t="shared" si="38"/>
        <v>0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s="8" customFormat="1" ht="15.75" customHeight="1" thickBot="1">
      <c r="A305" s="113" t="s">
        <v>386</v>
      </c>
      <c r="B305" s="72" t="s">
        <v>771</v>
      </c>
      <c r="C305" s="112">
        <v>32</v>
      </c>
      <c r="D305" s="89"/>
      <c r="E305" s="190" t="s">
        <v>686</v>
      </c>
      <c r="F305" s="219">
        <v>8.4000000000000005E-2</v>
      </c>
      <c r="G305" s="36">
        <f t="shared" si="36"/>
        <v>0</v>
      </c>
      <c r="H305" s="194">
        <v>10</v>
      </c>
      <c r="I305" s="205">
        <f t="shared" si="37"/>
        <v>0</v>
      </c>
      <c r="J305" s="257"/>
      <c r="K305" s="254"/>
      <c r="L305" s="252"/>
      <c r="M305" s="210">
        <v>0.106</v>
      </c>
      <c r="N305" s="36">
        <f t="shared" si="38"/>
        <v>0</v>
      </c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s="8" customFormat="1" ht="15.75" customHeight="1">
      <c r="A306" s="77" t="s">
        <v>217</v>
      </c>
      <c r="B306" s="78" t="s">
        <v>766</v>
      </c>
      <c r="C306" s="80">
        <v>20</v>
      </c>
      <c r="D306" s="89"/>
      <c r="E306" s="190" t="s">
        <v>686</v>
      </c>
      <c r="F306" s="219">
        <v>0.14000000000000001</v>
      </c>
      <c r="G306" s="36">
        <f t="shared" si="36"/>
        <v>0</v>
      </c>
      <c r="H306" s="194">
        <v>50</v>
      </c>
      <c r="I306" s="205">
        <f t="shared" si="32"/>
        <v>0</v>
      </c>
      <c r="J306" s="257">
        <v>285</v>
      </c>
      <c r="K306" s="254">
        <v>385</v>
      </c>
      <c r="L306" s="252">
        <v>120</v>
      </c>
      <c r="M306" s="210">
        <v>8.5999999999999993E-2</v>
      </c>
      <c r="N306" s="36">
        <f t="shared" si="38"/>
        <v>0</v>
      </c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s="10" customFormat="1" ht="15.75" customHeight="1">
      <c r="A307" s="66" t="s">
        <v>218</v>
      </c>
      <c r="B307" s="49" t="s">
        <v>766</v>
      </c>
      <c r="C307" s="81" t="s">
        <v>215</v>
      </c>
      <c r="D307" s="89"/>
      <c r="E307" s="190" t="s">
        <v>686</v>
      </c>
      <c r="F307" s="219">
        <v>0.192</v>
      </c>
      <c r="G307" s="36">
        <f t="shared" si="36"/>
        <v>0</v>
      </c>
      <c r="H307" s="194">
        <v>30</v>
      </c>
      <c r="I307" s="205">
        <f t="shared" si="32"/>
        <v>0</v>
      </c>
      <c r="J307" s="257">
        <v>285</v>
      </c>
      <c r="K307" s="254">
        <v>385</v>
      </c>
      <c r="L307" s="252">
        <v>120</v>
      </c>
      <c r="M307" s="210">
        <v>7.9000000000000001E-2</v>
      </c>
      <c r="N307" s="36">
        <f t="shared" si="38"/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s="5" customFormat="1" ht="15.75" customHeight="1">
      <c r="A308" s="66" t="s">
        <v>219</v>
      </c>
      <c r="B308" s="49" t="s">
        <v>766</v>
      </c>
      <c r="C308" s="81">
        <v>32</v>
      </c>
      <c r="D308" s="89"/>
      <c r="E308" s="190" t="s">
        <v>686</v>
      </c>
      <c r="F308" s="219">
        <v>0.38</v>
      </c>
      <c r="G308" s="36">
        <f t="shared" si="36"/>
        <v>0</v>
      </c>
      <c r="H308" s="194">
        <v>15</v>
      </c>
      <c r="I308" s="205">
        <f t="shared" si="32"/>
        <v>0</v>
      </c>
      <c r="J308" s="257">
        <v>285</v>
      </c>
      <c r="K308" s="254">
        <v>385</v>
      </c>
      <c r="L308" s="252">
        <v>100</v>
      </c>
      <c r="M308" s="211">
        <v>0.127</v>
      </c>
      <c r="N308" s="36">
        <f t="shared" si="38"/>
        <v>0</v>
      </c>
    </row>
    <row r="309" spans="1:29" s="8" customFormat="1" ht="15.75" customHeight="1">
      <c r="A309" s="66" t="s">
        <v>220</v>
      </c>
      <c r="B309" s="49" t="s">
        <v>766</v>
      </c>
      <c r="C309" s="81">
        <v>40</v>
      </c>
      <c r="D309" s="89"/>
      <c r="E309" s="190" t="s">
        <v>686</v>
      </c>
      <c r="F309" s="219">
        <v>0.54200000000000004</v>
      </c>
      <c r="G309" s="36">
        <f t="shared" si="36"/>
        <v>0</v>
      </c>
      <c r="H309" s="194">
        <v>15</v>
      </c>
      <c r="I309" s="205">
        <f t="shared" si="32"/>
        <v>0</v>
      </c>
      <c r="J309" s="257">
        <v>285</v>
      </c>
      <c r="K309" s="254">
        <v>385</v>
      </c>
      <c r="L309" s="252">
        <v>190</v>
      </c>
      <c r="M309" s="210">
        <v>0.20799999999999999</v>
      </c>
      <c r="N309" s="36">
        <f t="shared" si="38"/>
        <v>0</v>
      </c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s="8" customFormat="1" ht="15.75" customHeight="1">
      <c r="A310" s="66" t="s">
        <v>221</v>
      </c>
      <c r="B310" s="49" t="s">
        <v>766</v>
      </c>
      <c r="C310" s="81">
        <v>50</v>
      </c>
      <c r="D310" s="89"/>
      <c r="E310" s="190" t="s">
        <v>686</v>
      </c>
      <c r="F310" s="219">
        <v>0.73199999999999998</v>
      </c>
      <c r="G310" s="36">
        <f t="shared" si="36"/>
        <v>0</v>
      </c>
      <c r="H310" s="194">
        <v>10</v>
      </c>
      <c r="I310" s="205">
        <f t="shared" si="32"/>
        <v>0</v>
      </c>
      <c r="J310" s="257">
        <v>285</v>
      </c>
      <c r="K310" s="254">
        <v>385</v>
      </c>
      <c r="L310" s="252">
        <v>160</v>
      </c>
      <c r="M310" s="210">
        <v>0.28000000000000003</v>
      </c>
      <c r="N310" s="36">
        <f t="shared" si="38"/>
        <v>0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s="8" customFormat="1" ht="15.75" customHeight="1" thickBot="1">
      <c r="A311" s="106" t="s">
        <v>222</v>
      </c>
      <c r="B311" s="107" t="s">
        <v>766</v>
      </c>
      <c r="C311" s="108">
        <v>63</v>
      </c>
      <c r="D311" s="89"/>
      <c r="E311" s="190" t="s">
        <v>686</v>
      </c>
      <c r="F311" s="219">
        <v>1.33</v>
      </c>
      <c r="G311" s="36">
        <f t="shared" si="36"/>
        <v>0</v>
      </c>
      <c r="H311" s="194">
        <v>8</v>
      </c>
      <c r="I311" s="205">
        <f t="shared" si="32"/>
        <v>0</v>
      </c>
      <c r="J311" s="257">
        <v>285</v>
      </c>
      <c r="K311" s="254">
        <v>385</v>
      </c>
      <c r="L311" s="252">
        <v>190</v>
      </c>
      <c r="M311" s="210">
        <v>0.42899999999999999</v>
      </c>
      <c r="N311" s="36">
        <f t="shared" si="38"/>
        <v>0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s="8" customFormat="1" ht="34.5" customHeight="1">
      <c r="A312" s="129" t="s">
        <v>223</v>
      </c>
      <c r="B312" s="137" t="s">
        <v>768</v>
      </c>
      <c r="C312" s="80">
        <v>20</v>
      </c>
      <c r="D312" s="89"/>
      <c r="E312" s="190" t="s">
        <v>686</v>
      </c>
      <c r="F312" s="219">
        <v>0.20799999999999999</v>
      </c>
      <c r="G312" s="36">
        <f t="shared" si="36"/>
        <v>0</v>
      </c>
      <c r="H312" s="194">
        <v>20</v>
      </c>
      <c r="I312" s="205">
        <f t="shared" si="32"/>
        <v>0</v>
      </c>
      <c r="J312" s="257">
        <v>285</v>
      </c>
      <c r="K312" s="254">
        <v>385</v>
      </c>
      <c r="L312" s="252">
        <v>95</v>
      </c>
      <c r="M312" s="210">
        <v>0.114</v>
      </c>
      <c r="N312" s="36">
        <f t="shared" si="38"/>
        <v>0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s="8" customFormat="1" ht="33" customHeight="1" thickBot="1">
      <c r="A313" s="138" t="s">
        <v>225</v>
      </c>
      <c r="B313" s="139" t="s">
        <v>768</v>
      </c>
      <c r="C313" s="108">
        <v>25</v>
      </c>
      <c r="D313" s="89"/>
      <c r="E313" s="190" t="s">
        <v>686</v>
      </c>
      <c r="F313" s="219">
        <v>0.27</v>
      </c>
      <c r="G313" s="36">
        <f t="shared" si="36"/>
        <v>0</v>
      </c>
      <c r="H313" s="194">
        <v>20</v>
      </c>
      <c r="I313" s="205">
        <f>D313/H313</f>
        <v>0</v>
      </c>
      <c r="J313" s="257">
        <v>285</v>
      </c>
      <c r="K313" s="254">
        <v>385</v>
      </c>
      <c r="L313" s="252">
        <v>95</v>
      </c>
      <c r="M313" s="210">
        <v>0.16400000000000001</v>
      </c>
      <c r="N313" s="36">
        <f t="shared" si="38"/>
        <v>0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s="8" customFormat="1" ht="31.5" customHeight="1">
      <c r="A314" s="129" t="s">
        <v>224</v>
      </c>
      <c r="B314" s="137" t="s">
        <v>769</v>
      </c>
      <c r="C314" s="80">
        <v>20</v>
      </c>
      <c r="D314" s="89"/>
      <c r="E314" s="190" t="s">
        <v>686</v>
      </c>
      <c r="F314" s="219">
        <v>0.33800000000000002</v>
      </c>
      <c r="G314" s="36">
        <f t="shared" si="36"/>
        <v>0</v>
      </c>
      <c r="H314" s="194">
        <v>20</v>
      </c>
      <c r="I314" s="205">
        <f t="shared" si="32"/>
        <v>0</v>
      </c>
      <c r="J314" s="257">
        <v>285</v>
      </c>
      <c r="K314" s="254">
        <v>385</v>
      </c>
      <c r="L314" s="252">
        <v>120</v>
      </c>
      <c r="M314" s="210">
        <v>0.112</v>
      </c>
      <c r="N314" s="36">
        <f t="shared" si="38"/>
        <v>0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s="8" customFormat="1" ht="33.75" customHeight="1" thickBot="1">
      <c r="A315" s="138" t="s">
        <v>226</v>
      </c>
      <c r="B315" s="139" t="s">
        <v>769</v>
      </c>
      <c r="C315" s="108">
        <v>25</v>
      </c>
      <c r="D315" s="89"/>
      <c r="E315" s="190" t="s">
        <v>686</v>
      </c>
      <c r="F315" s="219">
        <v>0.39200000000000002</v>
      </c>
      <c r="G315" s="36">
        <f t="shared" si="36"/>
        <v>0</v>
      </c>
      <c r="H315" s="194">
        <v>20</v>
      </c>
      <c r="I315" s="205">
        <f t="shared" si="32"/>
        <v>0</v>
      </c>
      <c r="J315" s="257">
        <v>285</v>
      </c>
      <c r="K315" s="254">
        <v>385</v>
      </c>
      <c r="L315" s="252">
        <v>120</v>
      </c>
      <c r="M315" s="210">
        <v>0.14299999999999999</v>
      </c>
      <c r="N315" s="36">
        <f t="shared" si="38"/>
        <v>0</v>
      </c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s="8" customFormat="1" ht="15.75" customHeight="1">
      <c r="A316" s="77" t="s">
        <v>227</v>
      </c>
      <c r="B316" s="109" t="s">
        <v>767</v>
      </c>
      <c r="C316" s="80">
        <v>16</v>
      </c>
      <c r="D316" s="89"/>
      <c r="E316" s="190" t="s">
        <v>686</v>
      </c>
      <c r="F316" s="219">
        <v>9.1999999999999998E-2</v>
      </c>
      <c r="G316" s="36">
        <f t="shared" si="36"/>
        <v>0</v>
      </c>
      <c r="H316" s="194">
        <v>50</v>
      </c>
      <c r="I316" s="205">
        <f t="shared" si="32"/>
        <v>0</v>
      </c>
      <c r="J316" s="257">
        <v>285</v>
      </c>
      <c r="K316" s="254">
        <v>385</v>
      </c>
      <c r="L316" s="252">
        <v>120</v>
      </c>
      <c r="M316" s="210">
        <v>6.6000000000000003E-2</v>
      </c>
      <c r="N316" s="36">
        <f t="shared" si="38"/>
        <v>0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s="8" customFormat="1" ht="15.75" customHeight="1">
      <c r="A317" s="66" t="s">
        <v>229</v>
      </c>
      <c r="B317" s="60" t="s">
        <v>767</v>
      </c>
      <c r="C317" s="81" t="s">
        <v>228</v>
      </c>
      <c r="D317" s="89"/>
      <c r="E317" s="190" t="s">
        <v>686</v>
      </c>
      <c r="F317" s="219">
        <v>0.11600000000000001</v>
      </c>
      <c r="G317" s="36">
        <f t="shared" si="36"/>
        <v>0</v>
      </c>
      <c r="H317" s="194">
        <v>50</v>
      </c>
      <c r="I317" s="205">
        <f t="shared" si="32"/>
        <v>0</v>
      </c>
      <c r="J317" s="257">
        <v>285</v>
      </c>
      <c r="K317" s="254">
        <v>385</v>
      </c>
      <c r="L317" s="252">
        <v>120</v>
      </c>
      <c r="M317" s="210">
        <v>4.2000000000000003E-2</v>
      </c>
      <c r="N317" s="36">
        <f t="shared" si="38"/>
        <v>0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s="8" customFormat="1" ht="15.75" customHeight="1">
      <c r="A318" s="66" t="s">
        <v>230</v>
      </c>
      <c r="B318" s="60" t="s">
        <v>767</v>
      </c>
      <c r="C318" s="81">
        <v>25</v>
      </c>
      <c r="D318" s="89"/>
      <c r="E318" s="190" t="s">
        <v>686</v>
      </c>
      <c r="F318" s="219">
        <v>0.16800000000000001</v>
      </c>
      <c r="G318" s="36">
        <f t="shared" si="36"/>
        <v>0</v>
      </c>
      <c r="H318" s="194">
        <v>40</v>
      </c>
      <c r="I318" s="205">
        <f t="shared" si="32"/>
        <v>0</v>
      </c>
      <c r="J318" s="257">
        <v>285</v>
      </c>
      <c r="K318" s="254">
        <v>385</v>
      </c>
      <c r="L318" s="252">
        <v>120</v>
      </c>
      <c r="M318" s="210">
        <v>4.9000000000000002E-2</v>
      </c>
      <c r="N318" s="36">
        <f t="shared" si="38"/>
        <v>0</v>
      </c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s="8" customFormat="1" ht="15.75" customHeight="1">
      <c r="A319" s="66" t="s">
        <v>231</v>
      </c>
      <c r="B319" s="60" t="s">
        <v>767</v>
      </c>
      <c r="C319" s="81" t="s">
        <v>216</v>
      </c>
      <c r="D319" s="89"/>
      <c r="E319" s="190" t="s">
        <v>686</v>
      </c>
      <c r="F319" s="219">
        <v>0.29399999999999998</v>
      </c>
      <c r="G319" s="36">
        <f t="shared" si="36"/>
        <v>0</v>
      </c>
      <c r="H319" s="194">
        <v>20</v>
      </c>
      <c r="I319" s="205">
        <f t="shared" si="32"/>
        <v>0</v>
      </c>
      <c r="J319" s="257">
        <v>285</v>
      </c>
      <c r="K319" s="254">
        <v>385</v>
      </c>
      <c r="L319" s="252">
        <v>120</v>
      </c>
      <c r="M319" s="210">
        <v>8.8999999999999996E-2</v>
      </c>
      <c r="N319" s="36">
        <f t="shared" si="38"/>
        <v>0</v>
      </c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s="8" customFormat="1" ht="15.75" customHeight="1">
      <c r="A320" s="66" t="s">
        <v>232</v>
      </c>
      <c r="B320" s="60" t="s">
        <v>767</v>
      </c>
      <c r="C320" s="81">
        <v>40</v>
      </c>
      <c r="D320" s="89"/>
      <c r="E320" s="190" t="s">
        <v>686</v>
      </c>
      <c r="F320" s="219">
        <v>0.54400000000000004</v>
      </c>
      <c r="G320" s="36">
        <f t="shared" si="36"/>
        <v>0</v>
      </c>
      <c r="H320" s="194">
        <v>10</v>
      </c>
      <c r="I320" s="205">
        <f t="shared" si="32"/>
        <v>0</v>
      </c>
      <c r="J320" s="257">
        <v>285</v>
      </c>
      <c r="K320" s="254">
        <v>385</v>
      </c>
      <c r="L320" s="252">
        <v>120</v>
      </c>
      <c r="M320" s="210">
        <v>0.16600000000000001</v>
      </c>
      <c r="N320" s="36">
        <f t="shared" si="38"/>
        <v>0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s="8" customFormat="1" ht="15.75" customHeight="1">
      <c r="A321" s="66" t="s">
        <v>233</v>
      </c>
      <c r="B321" s="60" t="s">
        <v>767</v>
      </c>
      <c r="C321" s="81">
        <v>50</v>
      </c>
      <c r="D321" s="89"/>
      <c r="E321" s="190" t="s">
        <v>686</v>
      </c>
      <c r="F321" s="219">
        <v>0.874</v>
      </c>
      <c r="G321" s="36">
        <f t="shared" si="36"/>
        <v>0</v>
      </c>
      <c r="H321" s="194">
        <v>5</v>
      </c>
      <c r="I321" s="205">
        <f t="shared" si="32"/>
        <v>0</v>
      </c>
      <c r="J321" s="257">
        <v>285</v>
      </c>
      <c r="K321" s="254">
        <v>385</v>
      </c>
      <c r="L321" s="252">
        <v>95</v>
      </c>
      <c r="M321" s="210">
        <v>0.3</v>
      </c>
      <c r="N321" s="36">
        <f t="shared" si="38"/>
        <v>0</v>
      </c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s="8" customFormat="1" ht="15.75" customHeight="1" thickBot="1">
      <c r="A322" s="106" t="s">
        <v>234</v>
      </c>
      <c r="B322" s="140" t="s">
        <v>767</v>
      </c>
      <c r="C322" s="108">
        <v>63</v>
      </c>
      <c r="D322" s="89"/>
      <c r="E322" s="190" t="s">
        <v>686</v>
      </c>
      <c r="F322" s="219">
        <v>1.278</v>
      </c>
      <c r="G322" s="36">
        <f t="shared" si="36"/>
        <v>0</v>
      </c>
      <c r="H322" s="194">
        <v>5</v>
      </c>
      <c r="I322" s="205">
        <f t="shared" si="32"/>
        <v>0</v>
      </c>
      <c r="J322" s="257">
        <v>285</v>
      </c>
      <c r="K322" s="254">
        <v>385</v>
      </c>
      <c r="L322" s="252">
        <v>120</v>
      </c>
      <c r="M322" s="210">
        <v>0.4</v>
      </c>
      <c r="N322" s="36">
        <f t="shared" si="38"/>
        <v>0</v>
      </c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s="8" customFormat="1" ht="15.75" customHeight="1">
      <c r="A323" s="290" t="s">
        <v>1033</v>
      </c>
      <c r="B323" s="291" t="s">
        <v>1035</v>
      </c>
      <c r="C323" s="80">
        <v>20</v>
      </c>
      <c r="D323" s="89"/>
      <c r="E323" s="190" t="s">
        <v>686</v>
      </c>
      <c r="F323" s="219">
        <v>0.29299999999999998</v>
      </c>
      <c r="G323" s="36">
        <f t="shared" ref="G323:G324" si="39">D323*F323</f>
        <v>0</v>
      </c>
      <c r="H323" s="194">
        <v>50</v>
      </c>
      <c r="I323" s="205">
        <f t="shared" ref="I323:I324" si="40">D323/H323</f>
        <v>0</v>
      </c>
      <c r="J323" s="257">
        <v>285</v>
      </c>
      <c r="K323" s="254">
        <v>385</v>
      </c>
      <c r="L323" s="252">
        <v>120</v>
      </c>
      <c r="M323" s="210">
        <v>0.122</v>
      </c>
      <c r="N323" s="36">
        <f t="shared" ref="N323:N324" si="41">D323/100*M323</f>
        <v>0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s="8" customFormat="1" ht="15.75" customHeight="1">
      <c r="A324" s="292" t="s">
        <v>1034</v>
      </c>
      <c r="B324" s="60" t="s">
        <v>1035</v>
      </c>
      <c r="C324" s="81">
        <v>25</v>
      </c>
      <c r="D324" s="89"/>
      <c r="E324" s="190" t="s">
        <v>686</v>
      </c>
      <c r="F324" s="219">
        <v>0.35799999999999998</v>
      </c>
      <c r="G324" s="36">
        <f t="shared" si="39"/>
        <v>0</v>
      </c>
      <c r="H324" s="194">
        <v>40</v>
      </c>
      <c r="I324" s="205">
        <f t="shared" si="40"/>
        <v>0</v>
      </c>
      <c r="J324" s="257">
        <v>285</v>
      </c>
      <c r="K324" s="254">
        <v>385</v>
      </c>
      <c r="L324" s="252">
        <v>120</v>
      </c>
      <c r="M324" s="210">
        <v>0.24399999999999999</v>
      </c>
      <c r="N324" s="36">
        <f t="shared" si="41"/>
        <v>0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s="8" customFormat="1" ht="30.75" customHeight="1">
      <c r="A325" s="129" t="s">
        <v>345</v>
      </c>
      <c r="B325" s="137" t="s">
        <v>770</v>
      </c>
      <c r="C325" s="80">
        <v>20</v>
      </c>
      <c r="D325" s="89"/>
      <c r="E325" s="190" t="s">
        <v>686</v>
      </c>
      <c r="F325" s="219">
        <v>0.254</v>
      </c>
      <c r="G325" s="36">
        <f t="shared" si="36"/>
        <v>0</v>
      </c>
      <c r="H325" s="194">
        <v>20</v>
      </c>
      <c r="I325" s="205">
        <f t="shared" ref="I325:I354" si="42">D325/H325</f>
        <v>0</v>
      </c>
      <c r="J325" s="257">
        <v>285</v>
      </c>
      <c r="K325" s="254">
        <v>385</v>
      </c>
      <c r="L325" s="252">
        <v>95</v>
      </c>
      <c r="M325" s="210">
        <v>0.16400000000000001</v>
      </c>
      <c r="N325" s="36">
        <f t="shared" si="38"/>
        <v>0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s="8" customFormat="1" ht="30.75" customHeight="1" thickBot="1">
      <c r="A326" s="138" t="s">
        <v>486</v>
      </c>
      <c r="B326" s="139" t="s">
        <v>770</v>
      </c>
      <c r="C326" s="108">
        <v>25</v>
      </c>
      <c r="D326" s="89"/>
      <c r="E326" s="190" t="s">
        <v>686</v>
      </c>
      <c r="F326" s="219">
        <v>0.33400000000000002</v>
      </c>
      <c r="G326" s="36">
        <f t="shared" si="36"/>
        <v>0</v>
      </c>
      <c r="H326" s="194">
        <v>20</v>
      </c>
      <c r="I326" s="205">
        <f t="shared" si="42"/>
        <v>0</v>
      </c>
      <c r="J326" s="257">
        <v>285</v>
      </c>
      <c r="K326" s="254">
        <v>385</v>
      </c>
      <c r="L326" s="252">
        <v>120</v>
      </c>
      <c r="M326" s="210">
        <v>0.16400000000000001</v>
      </c>
      <c r="N326" s="36">
        <f t="shared" si="38"/>
        <v>0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s="8" customFormat="1" ht="15.75" customHeight="1">
      <c r="A327" s="77" t="s">
        <v>241</v>
      </c>
      <c r="B327" s="78" t="s">
        <v>772</v>
      </c>
      <c r="C327" s="80" t="s">
        <v>41</v>
      </c>
      <c r="D327" s="89"/>
      <c r="E327" s="190" t="s">
        <v>686</v>
      </c>
      <c r="F327" s="219">
        <v>8.7999999999999995E-2</v>
      </c>
      <c r="G327" s="36">
        <f t="shared" si="36"/>
        <v>0</v>
      </c>
      <c r="H327" s="194">
        <v>100</v>
      </c>
      <c r="I327" s="205">
        <f t="shared" si="42"/>
        <v>0</v>
      </c>
      <c r="J327" s="257">
        <v>285</v>
      </c>
      <c r="K327" s="254">
        <v>385</v>
      </c>
      <c r="L327" s="252">
        <v>95</v>
      </c>
      <c r="M327" s="210">
        <v>1.7000000000000001E-2</v>
      </c>
      <c r="N327" s="36">
        <f t="shared" si="38"/>
        <v>0</v>
      </c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s="8" customFormat="1" ht="15.75" customHeight="1">
      <c r="A328" s="66" t="s">
        <v>242</v>
      </c>
      <c r="B328" s="49" t="s">
        <v>772</v>
      </c>
      <c r="C328" s="81" t="s">
        <v>43</v>
      </c>
      <c r="D328" s="89"/>
      <c r="E328" s="190" t="s">
        <v>686</v>
      </c>
      <c r="F328" s="219">
        <v>0.14199999999999999</v>
      </c>
      <c r="G328" s="36">
        <f t="shared" si="36"/>
        <v>0</v>
      </c>
      <c r="H328" s="194">
        <v>100</v>
      </c>
      <c r="I328" s="205">
        <f t="shared" si="42"/>
        <v>0</v>
      </c>
      <c r="J328" s="257">
        <v>285</v>
      </c>
      <c r="K328" s="254">
        <v>385</v>
      </c>
      <c r="L328" s="252">
        <v>120</v>
      </c>
      <c r="M328" s="210">
        <v>2.1999999999999999E-2</v>
      </c>
      <c r="N328" s="36">
        <f t="shared" si="38"/>
        <v>0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s="8" customFormat="1" ht="15.75" customHeight="1">
      <c r="A329" s="66" t="s">
        <v>243</v>
      </c>
      <c r="B329" s="49" t="s">
        <v>772</v>
      </c>
      <c r="C329" s="81" t="s">
        <v>45</v>
      </c>
      <c r="D329" s="89"/>
      <c r="E329" s="190" t="s">
        <v>686</v>
      </c>
      <c r="F329" s="219">
        <v>0.21199999999999999</v>
      </c>
      <c r="G329" s="36">
        <f t="shared" si="36"/>
        <v>0</v>
      </c>
      <c r="H329" s="194">
        <v>50</v>
      </c>
      <c r="I329" s="205">
        <f t="shared" si="42"/>
        <v>0</v>
      </c>
      <c r="J329" s="257">
        <v>285</v>
      </c>
      <c r="K329" s="254">
        <v>385</v>
      </c>
      <c r="L329" s="252">
        <v>120</v>
      </c>
      <c r="M329" s="210">
        <v>4.5999999999999999E-2</v>
      </c>
      <c r="N329" s="36">
        <f t="shared" ref="N329:N346" si="43">D329/100*M329</f>
        <v>0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s="8" customFormat="1" ht="15.75" customHeight="1" thickBot="1">
      <c r="A330" s="106" t="s">
        <v>367</v>
      </c>
      <c r="B330" s="107" t="s">
        <v>772</v>
      </c>
      <c r="C330" s="108">
        <v>40</v>
      </c>
      <c r="D330" s="89"/>
      <c r="E330" s="190" t="s">
        <v>686</v>
      </c>
      <c r="F330" s="219">
        <v>0.28799999999999998</v>
      </c>
      <c r="G330" s="36">
        <f t="shared" si="36"/>
        <v>0</v>
      </c>
      <c r="H330" s="194">
        <v>30</v>
      </c>
      <c r="I330" s="205">
        <f t="shared" si="42"/>
        <v>0</v>
      </c>
      <c r="J330" s="257">
        <v>285</v>
      </c>
      <c r="K330" s="254">
        <v>385</v>
      </c>
      <c r="L330" s="252">
        <v>120</v>
      </c>
      <c r="M330" s="210">
        <v>7.9000000000000001E-2</v>
      </c>
      <c r="N330" s="36">
        <f t="shared" si="43"/>
        <v>0</v>
      </c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s="8" customFormat="1" ht="15.75" customHeight="1">
      <c r="A331" s="77" t="s">
        <v>368</v>
      </c>
      <c r="B331" s="116" t="s">
        <v>774</v>
      </c>
      <c r="C331" s="80" t="s">
        <v>371</v>
      </c>
      <c r="D331" s="89"/>
      <c r="E331" s="190" t="s">
        <v>686</v>
      </c>
      <c r="F331" s="219">
        <v>8.5999999999999993E-2</v>
      </c>
      <c r="G331" s="36">
        <f t="shared" si="36"/>
        <v>0</v>
      </c>
      <c r="H331" s="194">
        <v>100</v>
      </c>
      <c r="I331" s="205">
        <f t="shared" si="42"/>
        <v>0</v>
      </c>
      <c r="J331" s="257">
        <v>285</v>
      </c>
      <c r="K331" s="254">
        <v>385</v>
      </c>
      <c r="L331" s="252">
        <v>75</v>
      </c>
      <c r="M331" s="210">
        <v>1.6E-2</v>
      </c>
      <c r="N331" s="36">
        <f t="shared" si="43"/>
        <v>0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s="8" customFormat="1" ht="15.75" customHeight="1">
      <c r="A332" s="66" t="s">
        <v>369</v>
      </c>
      <c r="B332" s="59" t="s">
        <v>774</v>
      </c>
      <c r="C332" s="81" t="s">
        <v>372</v>
      </c>
      <c r="D332" s="89"/>
      <c r="E332" s="190" t="s">
        <v>686</v>
      </c>
      <c r="F332" s="219">
        <v>0.13600000000000001</v>
      </c>
      <c r="G332" s="36">
        <f t="shared" si="36"/>
        <v>0</v>
      </c>
      <c r="H332" s="194">
        <v>70</v>
      </c>
      <c r="I332" s="205">
        <f t="shared" si="42"/>
        <v>0</v>
      </c>
      <c r="J332" s="257">
        <v>285</v>
      </c>
      <c r="K332" s="254">
        <v>385</v>
      </c>
      <c r="L332" s="252">
        <v>95</v>
      </c>
      <c r="M332" s="210">
        <v>2.4E-2</v>
      </c>
      <c r="N332" s="36">
        <f t="shared" si="43"/>
        <v>0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s="8" customFormat="1" ht="15.75" customHeight="1" thickBot="1">
      <c r="A333" s="106" t="s">
        <v>370</v>
      </c>
      <c r="B333" s="72" t="s">
        <v>774</v>
      </c>
      <c r="C333" s="108" t="s">
        <v>790</v>
      </c>
      <c r="D333" s="89"/>
      <c r="E333" s="190" t="s">
        <v>686</v>
      </c>
      <c r="F333" s="219">
        <v>0.22</v>
      </c>
      <c r="G333" s="36">
        <f t="shared" si="36"/>
        <v>0</v>
      </c>
      <c r="H333" s="194">
        <v>50</v>
      </c>
      <c r="I333" s="205">
        <f t="shared" si="42"/>
        <v>0</v>
      </c>
      <c r="J333" s="257">
        <v>285</v>
      </c>
      <c r="K333" s="254">
        <v>385</v>
      </c>
      <c r="L333" s="252">
        <v>95</v>
      </c>
      <c r="M333" s="210">
        <v>0.05</v>
      </c>
      <c r="N333" s="36">
        <f t="shared" si="43"/>
        <v>0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s="8" customFormat="1" ht="15.75" customHeight="1">
      <c r="A334" s="77" t="s">
        <v>373</v>
      </c>
      <c r="B334" s="116" t="s">
        <v>775</v>
      </c>
      <c r="C334" s="80" t="s">
        <v>371</v>
      </c>
      <c r="D334" s="89"/>
      <c r="E334" s="190" t="s">
        <v>686</v>
      </c>
      <c r="F334" s="219">
        <v>0.11799999999999999</v>
      </c>
      <c r="G334" s="36">
        <f t="shared" si="36"/>
        <v>0</v>
      </c>
      <c r="H334" s="194">
        <v>100</v>
      </c>
      <c r="I334" s="205">
        <f t="shared" si="42"/>
        <v>0</v>
      </c>
      <c r="J334" s="257">
        <v>285</v>
      </c>
      <c r="K334" s="254">
        <v>385</v>
      </c>
      <c r="L334" s="252">
        <v>95</v>
      </c>
      <c r="M334" s="210">
        <v>1.7000000000000001E-2</v>
      </c>
      <c r="N334" s="36">
        <f t="shared" si="43"/>
        <v>0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s="8" customFormat="1" ht="15.75" customHeight="1">
      <c r="A335" s="66" t="s">
        <v>374</v>
      </c>
      <c r="B335" s="59" t="s">
        <v>775</v>
      </c>
      <c r="C335" s="81" t="s">
        <v>372</v>
      </c>
      <c r="D335" s="89"/>
      <c r="E335" s="190" t="s">
        <v>686</v>
      </c>
      <c r="F335" s="219">
        <v>0.19600000000000001</v>
      </c>
      <c r="G335" s="36">
        <f t="shared" si="36"/>
        <v>0</v>
      </c>
      <c r="H335" s="194">
        <v>50</v>
      </c>
      <c r="I335" s="205">
        <f t="shared" si="42"/>
        <v>0</v>
      </c>
      <c r="J335" s="257">
        <v>285</v>
      </c>
      <c r="K335" s="254">
        <v>385</v>
      </c>
      <c r="L335" s="252">
        <v>95</v>
      </c>
      <c r="M335" s="210">
        <v>3.2000000000000001E-2</v>
      </c>
      <c r="N335" s="36">
        <f t="shared" si="43"/>
        <v>0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s="8" customFormat="1" ht="15.75" customHeight="1" thickBot="1">
      <c r="A336" s="106" t="s">
        <v>375</v>
      </c>
      <c r="B336" s="72" t="s">
        <v>775</v>
      </c>
      <c r="C336" s="108" t="s">
        <v>790</v>
      </c>
      <c r="D336" s="89"/>
      <c r="E336" s="190" t="s">
        <v>686</v>
      </c>
      <c r="F336" s="219">
        <v>0.32400000000000001</v>
      </c>
      <c r="G336" s="36">
        <f t="shared" si="36"/>
        <v>0</v>
      </c>
      <c r="H336" s="194">
        <v>40</v>
      </c>
      <c r="I336" s="205">
        <f t="shared" si="42"/>
        <v>0</v>
      </c>
      <c r="J336" s="257">
        <v>285</v>
      </c>
      <c r="K336" s="254">
        <v>385</v>
      </c>
      <c r="L336" s="252">
        <v>95</v>
      </c>
      <c r="M336" s="210">
        <v>5.0999999999999997E-2</v>
      </c>
      <c r="N336" s="36">
        <f t="shared" si="43"/>
        <v>0</v>
      </c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s="8" customFormat="1" ht="15.75" customHeight="1">
      <c r="A337" s="77" t="s">
        <v>679</v>
      </c>
      <c r="B337" s="116" t="s">
        <v>776</v>
      </c>
      <c r="C337" s="80" t="s">
        <v>371</v>
      </c>
      <c r="D337" s="89"/>
      <c r="E337" s="190" t="s">
        <v>686</v>
      </c>
      <c r="F337" s="219">
        <v>0.122</v>
      </c>
      <c r="G337" s="36">
        <f t="shared" si="36"/>
        <v>0</v>
      </c>
      <c r="H337" s="194">
        <v>100</v>
      </c>
      <c r="I337" s="205">
        <f t="shared" si="42"/>
        <v>0</v>
      </c>
      <c r="J337" s="257">
        <v>285</v>
      </c>
      <c r="K337" s="254">
        <v>385</v>
      </c>
      <c r="L337" s="252">
        <v>95</v>
      </c>
      <c r="M337" s="210">
        <v>1.6E-2</v>
      </c>
      <c r="N337" s="36">
        <f t="shared" si="43"/>
        <v>0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s="8" customFormat="1" ht="15.75" customHeight="1" thickBot="1">
      <c r="A338" s="106" t="s">
        <v>680</v>
      </c>
      <c r="B338" s="72" t="s">
        <v>776</v>
      </c>
      <c r="C338" s="108" t="s">
        <v>372</v>
      </c>
      <c r="D338" s="89"/>
      <c r="E338" s="190" t="s">
        <v>686</v>
      </c>
      <c r="F338" s="219">
        <v>0.21299999999999999</v>
      </c>
      <c r="G338" s="36">
        <f t="shared" si="36"/>
        <v>0</v>
      </c>
      <c r="H338" s="194">
        <v>70</v>
      </c>
      <c r="I338" s="205">
        <f t="shared" si="42"/>
        <v>0</v>
      </c>
      <c r="J338" s="257">
        <v>285</v>
      </c>
      <c r="K338" s="254">
        <v>385</v>
      </c>
      <c r="L338" s="252">
        <v>95</v>
      </c>
      <c r="M338" s="210">
        <v>2.4E-2</v>
      </c>
      <c r="N338" s="36">
        <f t="shared" si="43"/>
        <v>0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s="8" customFormat="1" ht="15.75" customHeight="1">
      <c r="A339" s="142" t="s">
        <v>681</v>
      </c>
      <c r="B339" s="143" t="s">
        <v>777</v>
      </c>
      <c r="C339" s="144" t="s">
        <v>371</v>
      </c>
      <c r="D339" s="89"/>
      <c r="E339" s="190" t="s">
        <v>686</v>
      </c>
      <c r="F339" s="219">
        <v>0.14199999999999999</v>
      </c>
      <c r="G339" s="36">
        <f t="shared" si="36"/>
        <v>0</v>
      </c>
      <c r="H339" s="194">
        <v>100</v>
      </c>
      <c r="I339" s="205">
        <f t="shared" si="42"/>
        <v>0</v>
      </c>
      <c r="J339" s="257">
        <v>285</v>
      </c>
      <c r="K339" s="254">
        <v>385</v>
      </c>
      <c r="L339" s="252">
        <v>95</v>
      </c>
      <c r="M339" s="210">
        <v>1.7000000000000001E-2</v>
      </c>
      <c r="N339" s="36">
        <f t="shared" si="43"/>
        <v>0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s="8" customFormat="1" ht="15.75" customHeight="1" thickBot="1">
      <c r="A340" s="106" t="s">
        <v>682</v>
      </c>
      <c r="B340" s="72" t="s">
        <v>777</v>
      </c>
      <c r="C340" s="108" t="s">
        <v>372</v>
      </c>
      <c r="D340" s="89"/>
      <c r="E340" s="190" t="s">
        <v>686</v>
      </c>
      <c r="F340" s="219">
        <v>0.223</v>
      </c>
      <c r="G340" s="36">
        <f t="shared" ref="G340:G354" si="44">D340*F340</f>
        <v>0</v>
      </c>
      <c r="H340" s="194">
        <v>50</v>
      </c>
      <c r="I340" s="205">
        <f t="shared" si="42"/>
        <v>0</v>
      </c>
      <c r="J340" s="257">
        <v>285</v>
      </c>
      <c r="K340" s="254">
        <v>385</v>
      </c>
      <c r="L340" s="252">
        <v>95</v>
      </c>
      <c r="M340" s="210">
        <v>3.2000000000000001E-2</v>
      </c>
      <c r="N340" s="36">
        <f t="shared" si="43"/>
        <v>0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s="8" customFormat="1" ht="15.75" customHeight="1">
      <c r="A341" s="77" t="s">
        <v>244</v>
      </c>
      <c r="B341" s="141" t="s">
        <v>778</v>
      </c>
      <c r="C341" s="80">
        <v>40</v>
      </c>
      <c r="D341" s="89"/>
      <c r="E341" s="190" t="s">
        <v>686</v>
      </c>
      <c r="F341" s="219">
        <v>7.1999999999999995E-2</v>
      </c>
      <c r="G341" s="36">
        <f t="shared" si="44"/>
        <v>0</v>
      </c>
      <c r="H341" s="194">
        <v>10</v>
      </c>
      <c r="I341" s="205">
        <f t="shared" si="42"/>
        <v>0</v>
      </c>
      <c r="J341" s="257">
        <v>285</v>
      </c>
      <c r="K341" s="254">
        <v>385</v>
      </c>
      <c r="L341" s="252">
        <v>240</v>
      </c>
      <c r="M341" s="210">
        <v>5.6000000000000001E-2</v>
      </c>
      <c r="N341" s="36">
        <f t="shared" si="43"/>
        <v>0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s="8" customFormat="1" ht="15.75" customHeight="1">
      <c r="A342" s="67" t="s">
        <v>245</v>
      </c>
      <c r="B342" s="61" t="s">
        <v>778</v>
      </c>
      <c r="C342" s="81">
        <v>50</v>
      </c>
      <c r="D342" s="89"/>
      <c r="E342" s="190" t="s">
        <v>686</v>
      </c>
      <c r="F342" s="219">
        <v>0.10199999999999999</v>
      </c>
      <c r="G342" s="36">
        <f t="shared" si="44"/>
        <v>0</v>
      </c>
      <c r="H342" s="194">
        <v>10</v>
      </c>
      <c r="I342" s="205">
        <f t="shared" si="42"/>
        <v>0</v>
      </c>
      <c r="J342" s="257">
        <v>285</v>
      </c>
      <c r="K342" s="254">
        <v>385</v>
      </c>
      <c r="L342" s="252">
        <v>240</v>
      </c>
      <c r="M342" s="210">
        <v>6.8000000000000005E-2</v>
      </c>
      <c r="N342" s="36">
        <f t="shared" si="43"/>
        <v>0</v>
      </c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s="8" customFormat="1" ht="15.75" customHeight="1">
      <c r="A343" s="67" t="s">
        <v>246</v>
      </c>
      <c r="B343" s="61" t="s">
        <v>778</v>
      </c>
      <c r="C343" s="81">
        <v>63</v>
      </c>
      <c r="D343" s="89"/>
      <c r="E343" s="190" t="s">
        <v>686</v>
      </c>
      <c r="F343" s="219">
        <v>0.156</v>
      </c>
      <c r="G343" s="36">
        <f t="shared" si="44"/>
        <v>0</v>
      </c>
      <c r="H343" s="194">
        <v>10</v>
      </c>
      <c r="I343" s="205">
        <f t="shared" si="42"/>
        <v>0</v>
      </c>
      <c r="J343" s="257">
        <v>285</v>
      </c>
      <c r="K343" s="254">
        <v>385</v>
      </c>
      <c r="L343" s="252">
        <v>240</v>
      </c>
      <c r="M343" s="210">
        <v>0.14499999999999999</v>
      </c>
      <c r="N343" s="36">
        <f t="shared" si="43"/>
        <v>0</v>
      </c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s="8" customFormat="1" ht="15.75" customHeight="1">
      <c r="A344" s="67" t="s">
        <v>247</v>
      </c>
      <c r="B344" s="61" t="s">
        <v>778</v>
      </c>
      <c r="C344" s="81">
        <v>75</v>
      </c>
      <c r="D344" s="89"/>
      <c r="E344" s="190" t="s">
        <v>686</v>
      </c>
      <c r="F344" s="219">
        <v>0.24399999999999999</v>
      </c>
      <c r="G344" s="36">
        <f t="shared" si="44"/>
        <v>0</v>
      </c>
      <c r="H344" s="194">
        <v>20</v>
      </c>
      <c r="I344" s="205">
        <f t="shared" si="42"/>
        <v>0</v>
      </c>
      <c r="J344" s="257">
        <v>285</v>
      </c>
      <c r="K344" s="254">
        <v>385</v>
      </c>
      <c r="L344" s="252">
        <v>240</v>
      </c>
      <c r="M344" s="210">
        <v>0.22500000000000001</v>
      </c>
      <c r="N344" s="36">
        <f t="shared" si="43"/>
        <v>0</v>
      </c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s="8" customFormat="1" ht="15.75" customHeight="1">
      <c r="A345" s="67" t="s">
        <v>248</v>
      </c>
      <c r="B345" s="61" t="s">
        <v>778</v>
      </c>
      <c r="C345" s="81">
        <v>90</v>
      </c>
      <c r="D345" s="89"/>
      <c r="E345" s="190" t="s">
        <v>686</v>
      </c>
      <c r="F345" s="219">
        <v>0.4</v>
      </c>
      <c r="G345" s="36">
        <f t="shared" si="44"/>
        <v>0</v>
      </c>
      <c r="H345" s="194">
        <v>15</v>
      </c>
      <c r="I345" s="205">
        <f t="shared" si="42"/>
        <v>0</v>
      </c>
      <c r="J345" s="257">
        <v>285</v>
      </c>
      <c r="K345" s="254">
        <v>385</v>
      </c>
      <c r="L345" s="252">
        <v>275</v>
      </c>
      <c r="M345" s="210">
        <v>0.29099999999999998</v>
      </c>
      <c r="N345" s="36">
        <f t="shared" si="43"/>
        <v>0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s="8" customFormat="1" ht="15.75" customHeight="1">
      <c r="A346" s="67" t="s">
        <v>249</v>
      </c>
      <c r="B346" s="61" t="s">
        <v>778</v>
      </c>
      <c r="C346" s="81">
        <v>110</v>
      </c>
      <c r="D346" s="89"/>
      <c r="E346" s="190" t="s">
        <v>686</v>
      </c>
      <c r="F346" s="219">
        <v>0.61799999999999999</v>
      </c>
      <c r="G346" s="36">
        <f t="shared" si="44"/>
        <v>0</v>
      </c>
      <c r="H346" s="194">
        <v>10</v>
      </c>
      <c r="I346" s="205">
        <f t="shared" si="42"/>
        <v>0</v>
      </c>
      <c r="J346" s="257">
        <v>285</v>
      </c>
      <c r="K346" s="254">
        <v>385</v>
      </c>
      <c r="L346" s="252">
        <v>240</v>
      </c>
      <c r="M346" s="210">
        <v>0.441</v>
      </c>
      <c r="N346" s="36">
        <f t="shared" si="43"/>
        <v>0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s="8" customFormat="1" ht="15.75" customHeight="1" thickBot="1">
      <c r="A347" s="71" t="s">
        <v>878</v>
      </c>
      <c r="B347" s="145" t="s">
        <v>887</v>
      </c>
      <c r="C347" s="108">
        <v>125</v>
      </c>
      <c r="D347" s="89"/>
      <c r="E347" s="190" t="s">
        <v>686</v>
      </c>
      <c r="F347" s="219">
        <v>0.69699999999999995</v>
      </c>
      <c r="G347" s="36">
        <f t="shared" si="44"/>
        <v>0</v>
      </c>
      <c r="H347" s="194">
        <v>1</v>
      </c>
      <c r="I347" s="205">
        <f t="shared" si="42"/>
        <v>0</v>
      </c>
      <c r="J347" s="257">
        <v>285</v>
      </c>
      <c r="K347" s="254">
        <v>385</v>
      </c>
      <c r="L347" s="252">
        <v>240</v>
      </c>
      <c r="M347" s="210"/>
      <c r="N347" s="36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s="8" customFormat="1" ht="15.75" customHeight="1">
      <c r="A348" s="77" t="s">
        <v>424</v>
      </c>
      <c r="B348" s="110" t="s">
        <v>779</v>
      </c>
      <c r="C348" s="80" t="s">
        <v>658</v>
      </c>
      <c r="D348" s="89"/>
      <c r="E348" s="190" t="s">
        <v>686</v>
      </c>
      <c r="F348" s="219">
        <v>1.66</v>
      </c>
      <c r="G348" s="36">
        <f t="shared" si="44"/>
        <v>0</v>
      </c>
      <c r="H348" s="194">
        <v>1</v>
      </c>
      <c r="I348" s="205">
        <f t="shared" si="42"/>
        <v>0</v>
      </c>
      <c r="J348" s="257"/>
      <c r="K348" s="254"/>
      <c r="L348" s="252"/>
      <c r="M348" s="210">
        <v>3.9E-2</v>
      </c>
      <c r="N348" s="36">
        <f t="shared" ref="N348:N354" si="45">D348/100*M348</f>
        <v>0</v>
      </c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s="8" customFormat="1" ht="15.75" customHeight="1">
      <c r="A349" s="67" t="s">
        <v>425</v>
      </c>
      <c r="B349" s="56" t="s">
        <v>779</v>
      </c>
      <c r="C349" s="81" t="s">
        <v>659</v>
      </c>
      <c r="D349" s="89"/>
      <c r="E349" s="190" t="s">
        <v>686</v>
      </c>
      <c r="F349" s="219">
        <v>1.802</v>
      </c>
      <c r="G349" s="36">
        <f t="shared" si="44"/>
        <v>0</v>
      </c>
      <c r="H349" s="194">
        <v>1</v>
      </c>
      <c r="I349" s="205">
        <f t="shared" si="42"/>
        <v>0</v>
      </c>
      <c r="J349" s="257"/>
      <c r="K349" s="254"/>
      <c r="L349" s="252"/>
      <c r="M349" s="210">
        <v>5.0999999999999997E-2</v>
      </c>
      <c r="N349" s="36">
        <f t="shared" si="45"/>
        <v>0</v>
      </c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s="8" customFormat="1" ht="15.75" customHeight="1">
      <c r="A350" s="67" t="s">
        <v>426</v>
      </c>
      <c r="B350" s="56" t="s">
        <v>779</v>
      </c>
      <c r="C350" s="81" t="s">
        <v>660</v>
      </c>
      <c r="D350" s="89"/>
      <c r="E350" s="190" t="s">
        <v>686</v>
      </c>
      <c r="F350" s="219">
        <v>2.4140000000000001</v>
      </c>
      <c r="G350" s="36">
        <f t="shared" si="44"/>
        <v>0</v>
      </c>
      <c r="H350" s="194">
        <v>1</v>
      </c>
      <c r="I350" s="205">
        <f t="shared" si="42"/>
        <v>0</v>
      </c>
      <c r="J350" s="257"/>
      <c r="K350" s="254"/>
      <c r="L350" s="252"/>
      <c r="M350" s="210">
        <v>5.8000000000000003E-2</v>
      </c>
      <c r="N350" s="36">
        <f t="shared" si="45"/>
        <v>0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s="8" customFormat="1" ht="15.75" customHeight="1">
      <c r="A351" s="67" t="s">
        <v>427</v>
      </c>
      <c r="B351" s="56" t="s">
        <v>779</v>
      </c>
      <c r="C351" s="81" t="s">
        <v>661</v>
      </c>
      <c r="D351" s="89"/>
      <c r="E351" s="190" t="s">
        <v>686</v>
      </c>
      <c r="F351" s="219">
        <v>2.9780000000000002</v>
      </c>
      <c r="G351" s="36">
        <f t="shared" si="44"/>
        <v>0</v>
      </c>
      <c r="H351" s="194">
        <v>1</v>
      </c>
      <c r="I351" s="205">
        <f t="shared" si="42"/>
        <v>0</v>
      </c>
      <c r="J351" s="257"/>
      <c r="K351" s="254"/>
      <c r="L351" s="252"/>
      <c r="M351" s="210">
        <v>6.5000000000000002E-2</v>
      </c>
      <c r="N351" s="36">
        <f t="shared" si="45"/>
        <v>0</v>
      </c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s="8" customFormat="1" ht="15.75" customHeight="1">
      <c r="A352" s="67" t="s">
        <v>428</v>
      </c>
      <c r="B352" s="56" t="s">
        <v>779</v>
      </c>
      <c r="C352" s="81" t="s">
        <v>662</v>
      </c>
      <c r="D352" s="89"/>
      <c r="E352" s="190" t="s">
        <v>686</v>
      </c>
      <c r="F352" s="219">
        <v>3.49</v>
      </c>
      <c r="G352" s="36">
        <f t="shared" si="44"/>
        <v>0</v>
      </c>
      <c r="H352" s="194">
        <v>1</v>
      </c>
      <c r="I352" s="205">
        <f t="shared" si="42"/>
        <v>0</v>
      </c>
      <c r="J352" s="257"/>
      <c r="K352" s="254"/>
      <c r="L352" s="252"/>
      <c r="M352" s="210">
        <v>0.08</v>
      </c>
      <c r="N352" s="36">
        <f t="shared" si="45"/>
        <v>0</v>
      </c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s="8" customFormat="1" ht="15.75" customHeight="1">
      <c r="A353" s="67" t="s">
        <v>433</v>
      </c>
      <c r="B353" s="56" t="s">
        <v>779</v>
      </c>
      <c r="C353" s="81" t="s">
        <v>663</v>
      </c>
      <c r="D353" s="89"/>
      <c r="E353" s="190" t="s">
        <v>686</v>
      </c>
      <c r="F353" s="219">
        <v>4.0979999999999999</v>
      </c>
      <c r="G353" s="36">
        <f t="shared" si="44"/>
        <v>0</v>
      </c>
      <c r="H353" s="194">
        <v>1</v>
      </c>
      <c r="I353" s="205">
        <f t="shared" si="42"/>
        <v>0</v>
      </c>
      <c r="J353" s="257"/>
      <c r="K353" s="254"/>
      <c r="L353" s="252"/>
      <c r="M353" s="210">
        <v>9.7000000000000003E-2</v>
      </c>
      <c r="N353" s="36">
        <f t="shared" si="45"/>
        <v>0</v>
      </c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s="8" customFormat="1" ht="15.75" customHeight="1" thickBot="1">
      <c r="A354" s="71" t="s">
        <v>503</v>
      </c>
      <c r="B354" s="111" t="s">
        <v>888</v>
      </c>
      <c r="C354" s="108" t="s">
        <v>664</v>
      </c>
      <c r="D354" s="89"/>
      <c r="E354" s="190" t="s">
        <v>686</v>
      </c>
      <c r="F354" s="219">
        <v>4.45</v>
      </c>
      <c r="G354" s="36">
        <f t="shared" si="44"/>
        <v>0</v>
      </c>
      <c r="H354" s="194">
        <v>1</v>
      </c>
      <c r="I354" s="205">
        <f t="shared" si="42"/>
        <v>0</v>
      </c>
      <c r="J354" s="257"/>
      <c r="K354" s="254"/>
      <c r="L354" s="252"/>
      <c r="M354" s="210">
        <v>0.156</v>
      </c>
      <c r="N354" s="36">
        <f t="shared" si="45"/>
        <v>0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s="8" customFormat="1" ht="15.75" customHeight="1">
      <c r="A355" s="301" t="s">
        <v>1036</v>
      </c>
      <c r="B355" s="110" t="s">
        <v>1037</v>
      </c>
      <c r="C355" s="294">
        <v>40</v>
      </c>
      <c r="D355" s="89"/>
      <c r="E355" s="190" t="s">
        <v>686</v>
      </c>
      <c r="F355" s="219">
        <v>0.24399999999999999</v>
      </c>
      <c r="G355" s="36">
        <f t="shared" ref="G355:G368" si="46">D355*F355</f>
        <v>0</v>
      </c>
      <c r="H355" s="194">
        <v>1</v>
      </c>
      <c r="I355" s="205">
        <f t="shared" ref="I355:I368" si="47">D355/H355</f>
        <v>0</v>
      </c>
      <c r="J355" s="257"/>
      <c r="K355" s="254"/>
      <c r="L355" s="252"/>
      <c r="M355" s="210">
        <v>3.9E-2</v>
      </c>
      <c r="N355" s="36">
        <f t="shared" ref="N355:N368" si="48">D355/100*M355</f>
        <v>0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s="8" customFormat="1" ht="15.75" customHeight="1">
      <c r="A356" s="293" t="s">
        <v>1038</v>
      </c>
      <c r="B356" s="56" t="s">
        <v>1037</v>
      </c>
      <c r="C356" s="295">
        <v>50</v>
      </c>
      <c r="D356" s="89"/>
      <c r="E356" s="190" t="s">
        <v>686</v>
      </c>
      <c r="F356" s="219">
        <v>0.29699999999999999</v>
      </c>
      <c r="G356" s="36">
        <f t="shared" si="46"/>
        <v>0</v>
      </c>
      <c r="H356" s="194">
        <v>1</v>
      </c>
      <c r="I356" s="205">
        <f t="shared" si="47"/>
        <v>0</v>
      </c>
      <c r="J356" s="257"/>
      <c r="K356" s="254"/>
      <c r="L356" s="252"/>
      <c r="M356" s="210">
        <v>5.0999999999999997E-2</v>
      </c>
      <c r="N356" s="36">
        <f t="shared" si="48"/>
        <v>0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s="8" customFormat="1" ht="15.75" customHeight="1">
      <c r="A357" s="296" t="s">
        <v>1039</v>
      </c>
      <c r="B357" s="56" t="s">
        <v>1037</v>
      </c>
      <c r="C357" s="297">
        <v>63</v>
      </c>
      <c r="D357" s="89"/>
      <c r="E357" s="190" t="s">
        <v>686</v>
      </c>
      <c r="F357" s="219">
        <v>0.36199999999999999</v>
      </c>
      <c r="G357" s="36">
        <f t="shared" si="46"/>
        <v>0</v>
      </c>
      <c r="H357" s="194">
        <v>1</v>
      </c>
      <c r="I357" s="205">
        <f t="shared" si="47"/>
        <v>0</v>
      </c>
      <c r="J357" s="257"/>
      <c r="K357" s="254"/>
      <c r="L357" s="252"/>
      <c r="M357" s="210">
        <v>5.8000000000000003E-2</v>
      </c>
      <c r="N357" s="36">
        <f t="shared" si="48"/>
        <v>0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s="8" customFormat="1" ht="15.75" customHeight="1">
      <c r="A358" s="296" t="s">
        <v>1040</v>
      </c>
      <c r="B358" s="56" t="s">
        <v>1037</v>
      </c>
      <c r="C358" s="297">
        <v>75</v>
      </c>
      <c r="D358" s="89"/>
      <c r="E358" s="190" t="s">
        <v>686</v>
      </c>
      <c r="F358" s="219">
        <v>0.48699999999999999</v>
      </c>
      <c r="G358" s="36">
        <f t="shared" si="46"/>
        <v>0</v>
      </c>
      <c r="H358" s="194">
        <v>1</v>
      </c>
      <c r="I358" s="205">
        <f t="shared" si="47"/>
        <v>0</v>
      </c>
      <c r="J358" s="257"/>
      <c r="K358" s="254"/>
      <c r="L358" s="252"/>
      <c r="M358" s="210">
        <v>6.5000000000000002E-2</v>
      </c>
      <c r="N358" s="36">
        <f t="shared" si="48"/>
        <v>0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s="8" customFormat="1" ht="15.75" customHeight="1">
      <c r="A359" s="296" t="s">
        <v>1041</v>
      </c>
      <c r="B359" s="56" t="s">
        <v>1037</v>
      </c>
      <c r="C359" s="297">
        <v>90</v>
      </c>
      <c r="D359" s="89"/>
      <c r="E359" s="190" t="s">
        <v>686</v>
      </c>
      <c r="F359" s="219">
        <v>0.54400000000000004</v>
      </c>
      <c r="G359" s="36">
        <f t="shared" si="46"/>
        <v>0</v>
      </c>
      <c r="H359" s="194">
        <v>1</v>
      </c>
      <c r="I359" s="205">
        <f t="shared" si="47"/>
        <v>0</v>
      </c>
      <c r="J359" s="257"/>
      <c r="K359" s="254"/>
      <c r="L359" s="252"/>
      <c r="M359" s="210">
        <v>0.08</v>
      </c>
      <c r="N359" s="36">
        <f t="shared" si="48"/>
        <v>0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s="8" customFormat="1" ht="15.75" customHeight="1">
      <c r="A360" s="296" t="s">
        <v>1042</v>
      </c>
      <c r="B360" s="56" t="s">
        <v>1037</v>
      </c>
      <c r="C360" s="298">
        <v>110</v>
      </c>
      <c r="D360" s="89"/>
      <c r="E360" s="190" t="s">
        <v>686</v>
      </c>
      <c r="F360" s="219">
        <v>0.64300000000000002</v>
      </c>
      <c r="G360" s="36">
        <f t="shared" si="46"/>
        <v>0</v>
      </c>
      <c r="H360" s="194">
        <v>1</v>
      </c>
      <c r="I360" s="205">
        <f t="shared" si="47"/>
        <v>0</v>
      </c>
      <c r="J360" s="257"/>
      <c r="K360" s="254"/>
      <c r="L360" s="252"/>
      <c r="M360" s="210">
        <v>9.7000000000000003E-2</v>
      </c>
      <c r="N360" s="36">
        <f t="shared" si="48"/>
        <v>0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s="8" customFormat="1" ht="15.75" customHeight="1">
      <c r="A361" s="296" t="s">
        <v>1043</v>
      </c>
      <c r="B361" s="56" t="s">
        <v>1037</v>
      </c>
      <c r="C361" s="297">
        <v>125</v>
      </c>
      <c r="D361" s="89"/>
      <c r="E361" s="190" t="s">
        <v>686</v>
      </c>
      <c r="F361" s="219">
        <v>0.84199999999999997</v>
      </c>
      <c r="G361" s="36">
        <f t="shared" si="46"/>
        <v>0</v>
      </c>
      <c r="H361" s="194">
        <v>1</v>
      </c>
      <c r="I361" s="205">
        <f t="shared" si="47"/>
        <v>0</v>
      </c>
      <c r="J361" s="257"/>
      <c r="K361" s="254"/>
      <c r="L361" s="252"/>
      <c r="M361" s="210">
        <v>0.156</v>
      </c>
      <c r="N361" s="36">
        <f t="shared" si="48"/>
        <v>0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s="8" customFormat="1" ht="15.75" customHeight="1">
      <c r="A362" s="300" t="s">
        <v>1044</v>
      </c>
      <c r="B362" s="110" t="s">
        <v>1045</v>
      </c>
      <c r="C362" s="299">
        <v>40</v>
      </c>
      <c r="D362" s="89"/>
      <c r="E362" s="190" t="s">
        <v>686</v>
      </c>
      <c r="F362" s="219">
        <v>0.621</v>
      </c>
      <c r="G362" s="36">
        <f t="shared" si="46"/>
        <v>0</v>
      </c>
      <c r="H362" s="194">
        <v>1</v>
      </c>
      <c r="I362" s="205">
        <f t="shared" si="47"/>
        <v>0</v>
      </c>
      <c r="J362" s="257"/>
      <c r="K362" s="254"/>
      <c r="L362" s="252"/>
      <c r="M362" s="210">
        <v>3.9E-2</v>
      </c>
      <c r="N362" s="36">
        <f t="shared" si="48"/>
        <v>0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s="8" customFormat="1" ht="15.75" customHeight="1">
      <c r="A363" s="296" t="s">
        <v>1046</v>
      </c>
      <c r="B363" s="56" t="s">
        <v>1045</v>
      </c>
      <c r="C363" s="297">
        <v>50</v>
      </c>
      <c r="D363" s="89"/>
      <c r="E363" s="190" t="s">
        <v>686</v>
      </c>
      <c r="F363" s="219">
        <v>0.72199999999999998</v>
      </c>
      <c r="G363" s="36">
        <f t="shared" si="46"/>
        <v>0</v>
      </c>
      <c r="H363" s="194">
        <v>1</v>
      </c>
      <c r="I363" s="205">
        <f t="shared" si="47"/>
        <v>0</v>
      </c>
      <c r="J363" s="257"/>
      <c r="K363" s="254"/>
      <c r="L363" s="252"/>
      <c r="M363" s="210">
        <v>5.0999999999999997E-2</v>
      </c>
      <c r="N363" s="36">
        <f t="shared" si="48"/>
        <v>0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s="8" customFormat="1" ht="15.75" customHeight="1">
      <c r="A364" s="296" t="s">
        <v>1047</v>
      </c>
      <c r="B364" s="56" t="s">
        <v>1045</v>
      </c>
      <c r="C364" s="297">
        <v>63</v>
      </c>
      <c r="D364" s="89"/>
      <c r="E364" s="190" t="s">
        <v>686</v>
      </c>
      <c r="F364" s="219">
        <v>1.0840000000000001</v>
      </c>
      <c r="G364" s="36">
        <f t="shared" si="46"/>
        <v>0</v>
      </c>
      <c r="H364" s="194">
        <v>1</v>
      </c>
      <c r="I364" s="205">
        <f t="shared" si="47"/>
        <v>0</v>
      </c>
      <c r="J364" s="257"/>
      <c r="K364" s="254"/>
      <c r="L364" s="252"/>
      <c r="M364" s="210">
        <v>5.8000000000000003E-2</v>
      </c>
      <c r="N364" s="36">
        <f t="shared" si="48"/>
        <v>0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s="8" customFormat="1" ht="15.75" customHeight="1">
      <c r="A365" s="296" t="s">
        <v>1048</v>
      </c>
      <c r="B365" s="56" t="s">
        <v>1045</v>
      </c>
      <c r="C365" s="297">
        <v>75</v>
      </c>
      <c r="D365" s="89"/>
      <c r="E365" s="190" t="s">
        <v>686</v>
      </c>
      <c r="F365" s="219">
        <v>1.349</v>
      </c>
      <c r="G365" s="36">
        <f t="shared" si="46"/>
        <v>0</v>
      </c>
      <c r="H365" s="194">
        <v>1</v>
      </c>
      <c r="I365" s="205">
        <f t="shared" si="47"/>
        <v>0</v>
      </c>
      <c r="J365" s="257"/>
      <c r="K365" s="254"/>
      <c r="L365" s="252"/>
      <c r="M365" s="210">
        <v>6.5000000000000002E-2</v>
      </c>
      <c r="N365" s="36">
        <f t="shared" si="48"/>
        <v>0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s="8" customFormat="1" ht="15.75" customHeight="1">
      <c r="A366" s="296" t="s">
        <v>1049</v>
      </c>
      <c r="B366" s="56" t="s">
        <v>1045</v>
      </c>
      <c r="C366" s="297">
        <v>90</v>
      </c>
      <c r="D366" s="89"/>
      <c r="E366" s="190" t="s">
        <v>686</v>
      </c>
      <c r="F366" s="219">
        <v>1.39</v>
      </c>
      <c r="G366" s="36">
        <f t="shared" si="46"/>
        <v>0</v>
      </c>
      <c r="H366" s="194">
        <v>1</v>
      </c>
      <c r="I366" s="205">
        <f t="shared" si="47"/>
        <v>0</v>
      </c>
      <c r="J366" s="257"/>
      <c r="K366" s="254"/>
      <c r="L366" s="252"/>
      <c r="M366" s="210">
        <v>0.08</v>
      </c>
      <c r="N366" s="36">
        <f t="shared" si="48"/>
        <v>0</v>
      </c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s="8" customFormat="1" ht="15.75" customHeight="1">
      <c r="A367" s="296" t="s">
        <v>1050</v>
      </c>
      <c r="B367" s="56" t="s">
        <v>1045</v>
      </c>
      <c r="C367" s="298">
        <v>110</v>
      </c>
      <c r="D367" s="89"/>
      <c r="E367" s="190" t="s">
        <v>686</v>
      </c>
      <c r="F367" s="219">
        <v>1.407</v>
      </c>
      <c r="G367" s="36">
        <f t="shared" si="46"/>
        <v>0</v>
      </c>
      <c r="H367" s="194">
        <v>1</v>
      </c>
      <c r="I367" s="205">
        <f t="shared" si="47"/>
        <v>0</v>
      </c>
      <c r="J367" s="257"/>
      <c r="K367" s="254"/>
      <c r="L367" s="252"/>
      <c r="M367" s="210">
        <v>9.7000000000000003E-2</v>
      </c>
      <c r="N367" s="36">
        <f t="shared" si="48"/>
        <v>0</v>
      </c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s="8" customFormat="1" ht="15.75" customHeight="1" thickBot="1">
      <c r="A368" s="296" t="s">
        <v>1051</v>
      </c>
      <c r="B368" s="56" t="s">
        <v>1045</v>
      </c>
      <c r="C368" s="297">
        <v>125</v>
      </c>
      <c r="D368" s="89"/>
      <c r="E368" s="190" t="s">
        <v>686</v>
      </c>
      <c r="F368" s="219">
        <v>2.3180000000000001</v>
      </c>
      <c r="G368" s="36">
        <f t="shared" si="46"/>
        <v>0</v>
      </c>
      <c r="H368" s="194">
        <v>1</v>
      </c>
      <c r="I368" s="205">
        <f t="shared" si="47"/>
        <v>0</v>
      </c>
      <c r="J368" s="257"/>
      <c r="K368" s="254"/>
      <c r="L368" s="252"/>
      <c r="M368" s="210">
        <v>0.156</v>
      </c>
      <c r="N368" s="36">
        <f t="shared" si="48"/>
        <v>0</v>
      </c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s="8" customFormat="1" ht="21" customHeight="1" thickBot="1">
      <c r="A369" s="311" t="s">
        <v>794</v>
      </c>
      <c r="B369" s="312"/>
      <c r="C369" s="313"/>
      <c r="D369" s="89"/>
      <c r="E369" s="190"/>
      <c r="F369" s="219"/>
      <c r="G369" s="36"/>
      <c r="H369" s="194"/>
      <c r="I369" s="205"/>
      <c r="J369" s="257"/>
      <c r="K369" s="254"/>
      <c r="L369" s="252"/>
      <c r="M369" s="210"/>
      <c r="N369" s="36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s="8" customFormat="1" ht="15.75" customHeight="1">
      <c r="A370" s="77" t="s">
        <v>235</v>
      </c>
      <c r="B370" s="78" t="s">
        <v>780</v>
      </c>
      <c r="C370" s="80">
        <v>40</v>
      </c>
      <c r="D370" s="89"/>
      <c r="E370" s="190" t="s">
        <v>686</v>
      </c>
      <c r="F370" s="219">
        <v>0.57799999999999996</v>
      </c>
      <c r="G370" s="36">
        <f t="shared" ref="G370:G393" si="49">D370*F370</f>
        <v>0</v>
      </c>
      <c r="H370" s="194">
        <v>1</v>
      </c>
      <c r="I370" s="205">
        <f t="shared" ref="I370:I375" si="50">D370/H370</f>
        <v>0</v>
      </c>
      <c r="J370" s="257"/>
      <c r="K370" s="254"/>
      <c r="L370" s="252"/>
      <c r="M370" s="210">
        <v>0.30499999999999999</v>
      </c>
      <c r="N370" s="36">
        <f t="shared" ref="N370:N393" si="51">D370/100*M370</f>
        <v>0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s="8" customFormat="1" ht="15.75" customHeight="1">
      <c r="A371" s="66" t="s">
        <v>236</v>
      </c>
      <c r="B371" s="49" t="s">
        <v>780</v>
      </c>
      <c r="C371" s="81">
        <v>50</v>
      </c>
      <c r="D371" s="89"/>
      <c r="E371" s="190" t="s">
        <v>686</v>
      </c>
      <c r="F371" s="219">
        <v>0.78800000000000003</v>
      </c>
      <c r="G371" s="36">
        <f t="shared" si="49"/>
        <v>0</v>
      </c>
      <c r="H371" s="194">
        <v>1</v>
      </c>
      <c r="I371" s="205">
        <f t="shared" si="50"/>
        <v>0</v>
      </c>
      <c r="J371" s="257"/>
      <c r="K371" s="254"/>
      <c r="L371" s="252"/>
      <c r="M371" s="210">
        <v>0.45800000000000002</v>
      </c>
      <c r="N371" s="36">
        <f t="shared" si="51"/>
        <v>0</v>
      </c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s="8" customFormat="1" ht="15.75" customHeight="1" thickBot="1">
      <c r="A372" s="106" t="s">
        <v>237</v>
      </c>
      <c r="B372" s="107" t="s">
        <v>780</v>
      </c>
      <c r="C372" s="108">
        <v>63</v>
      </c>
      <c r="D372" s="89"/>
      <c r="E372" s="190" t="s">
        <v>686</v>
      </c>
      <c r="F372" s="219">
        <v>1.3879999999999999</v>
      </c>
      <c r="G372" s="36">
        <f t="shared" si="49"/>
        <v>0</v>
      </c>
      <c r="H372" s="194">
        <v>1</v>
      </c>
      <c r="I372" s="205">
        <f t="shared" si="50"/>
        <v>0</v>
      </c>
      <c r="J372" s="257"/>
      <c r="K372" s="254"/>
      <c r="L372" s="252"/>
      <c r="M372" s="210">
        <v>0.59</v>
      </c>
      <c r="N372" s="36">
        <f t="shared" si="51"/>
        <v>0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s="8" customFormat="1" ht="15.75" customHeight="1">
      <c r="A373" s="77" t="s">
        <v>238</v>
      </c>
      <c r="B373" s="78" t="s">
        <v>781</v>
      </c>
      <c r="C373" s="80">
        <v>40</v>
      </c>
      <c r="D373" s="89"/>
      <c r="E373" s="190" t="s">
        <v>686</v>
      </c>
      <c r="F373" s="219">
        <v>0.57199999999999995</v>
      </c>
      <c r="G373" s="36">
        <f t="shared" si="49"/>
        <v>0</v>
      </c>
      <c r="H373" s="194">
        <v>1</v>
      </c>
      <c r="I373" s="205">
        <f t="shared" si="50"/>
        <v>0</v>
      </c>
      <c r="J373" s="257"/>
      <c r="K373" s="254"/>
      <c r="L373" s="252"/>
      <c r="M373" s="210">
        <v>0.30499999999999999</v>
      </c>
      <c r="N373" s="36">
        <f t="shared" si="51"/>
        <v>0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s="8" customFormat="1" ht="15.75" customHeight="1">
      <c r="A374" s="66" t="s">
        <v>239</v>
      </c>
      <c r="B374" s="49" t="s">
        <v>781</v>
      </c>
      <c r="C374" s="81">
        <v>50</v>
      </c>
      <c r="D374" s="89"/>
      <c r="E374" s="190" t="s">
        <v>686</v>
      </c>
      <c r="F374" s="219">
        <v>0.754</v>
      </c>
      <c r="G374" s="36">
        <f t="shared" si="49"/>
        <v>0</v>
      </c>
      <c r="H374" s="194">
        <v>1</v>
      </c>
      <c r="I374" s="205">
        <f t="shared" si="50"/>
        <v>0</v>
      </c>
      <c r="J374" s="257"/>
      <c r="K374" s="254"/>
      <c r="L374" s="252"/>
      <c r="M374" s="210">
        <v>0.45800000000000002</v>
      </c>
      <c r="N374" s="36">
        <f t="shared" si="51"/>
        <v>0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s="8" customFormat="1" ht="15.75" customHeight="1" thickBot="1">
      <c r="A375" s="71" t="s">
        <v>240</v>
      </c>
      <c r="B375" s="107" t="s">
        <v>781</v>
      </c>
      <c r="C375" s="112">
        <v>63</v>
      </c>
      <c r="D375" s="89"/>
      <c r="E375" s="190" t="s">
        <v>686</v>
      </c>
      <c r="F375" s="219">
        <v>1.4159999999999999</v>
      </c>
      <c r="G375" s="36">
        <f t="shared" si="49"/>
        <v>0</v>
      </c>
      <c r="H375" s="194">
        <v>1</v>
      </c>
      <c r="I375" s="205">
        <f t="shared" si="50"/>
        <v>0</v>
      </c>
      <c r="J375" s="257"/>
      <c r="K375" s="254"/>
      <c r="L375" s="252"/>
      <c r="M375" s="210">
        <v>0.59</v>
      </c>
      <c r="N375" s="36">
        <f t="shared" si="51"/>
        <v>0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s="8" customFormat="1" ht="15.75" customHeight="1">
      <c r="A376" s="77" t="s">
        <v>257</v>
      </c>
      <c r="B376" s="78" t="s">
        <v>782</v>
      </c>
      <c r="C376" s="80" t="s">
        <v>159</v>
      </c>
      <c r="D376" s="89"/>
      <c r="E376" s="190" t="s">
        <v>686</v>
      </c>
      <c r="F376" s="219">
        <v>4.8000000000000001E-2</v>
      </c>
      <c r="G376" s="36">
        <f t="shared" si="49"/>
        <v>0</v>
      </c>
      <c r="H376" s="194">
        <v>100</v>
      </c>
      <c r="I376" s="205">
        <f t="shared" ref="I376:I393" si="52">D376/H376</f>
        <v>0</v>
      </c>
      <c r="J376" s="257">
        <v>285</v>
      </c>
      <c r="K376" s="254">
        <v>385</v>
      </c>
      <c r="L376" s="252">
        <v>75</v>
      </c>
      <c r="M376" s="210">
        <v>1.4999999999999999E-2</v>
      </c>
      <c r="N376" s="36">
        <f t="shared" si="51"/>
        <v>0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s="8" customFormat="1" ht="15.75" customHeight="1">
      <c r="A377" s="66" t="s">
        <v>258</v>
      </c>
      <c r="B377" s="49" t="s">
        <v>782</v>
      </c>
      <c r="C377" s="81" t="s">
        <v>832</v>
      </c>
      <c r="D377" s="89"/>
      <c r="E377" s="190" t="s">
        <v>686</v>
      </c>
      <c r="F377" s="219">
        <v>7.3999999999999996E-2</v>
      </c>
      <c r="G377" s="36">
        <f t="shared" si="49"/>
        <v>0</v>
      </c>
      <c r="H377" s="194">
        <v>50</v>
      </c>
      <c r="I377" s="205">
        <f t="shared" si="52"/>
        <v>0</v>
      </c>
      <c r="J377" s="257">
        <v>285</v>
      </c>
      <c r="K377" s="254">
        <v>385</v>
      </c>
      <c r="L377" s="252">
        <v>75</v>
      </c>
      <c r="M377" s="210">
        <v>2.1999999999999999E-2</v>
      </c>
      <c r="N377" s="36">
        <f t="shared" si="51"/>
        <v>0</v>
      </c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s="8" customFormat="1" ht="15.75" customHeight="1" thickBot="1">
      <c r="A378" s="106" t="s">
        <v>259</v>
      </c>
      <c r="B378" s="107" t="s">
        <v>782</v>
      </c>
      <c r="C378" s="108" t="s">
        <v>189</v>
      </c>
      <c r="D378" s="89"/>
      <c r="E378" s="190" t="s">
        <v>686</v>
      </c>
      <c r="F378" s="219">
        <v>9.6000000000000002E-2</v>
      </c>
      <c r="G378" s="36">
        <f t="shared" si="49"/>
        <v>0</v>
      </c>
      <c r="H378" s="194">
        <v>25</v>
      </c>
      <c r="I378" s="205">
        <f t="shared" si="52"/>
        <v>0</v>
      </c>
      <c r="J378" s="257">
        <v>285</v>
      </c>
      <c r="K378" s="254">
        <v>385</v>
      </c>
      <c r="L378" s="252">
        <v>160</v>
      </c>
      <c r="M378" s="210">
        <v>2.5999999999999999E-2</v>
      </c>
      <c r="N378" s="36">
        <f t="shared" si="51"/>
        <v>0</v>
      </c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s="8" customFormat="1" ht="15.75" customHeight="1">
      <c r="A379" s="77" t="s">
        <v>260</v>
      </c>
      <c r="B379" s="78" t="s">
        <v>783</v>
      </c>
      <c r="C379" s="80" t="s">
        <v>155</v>
      </c>
      <c r="D379" s="89"/>
      <c r="E379" s="190" t="s">
        <v>686</v>
      </c>
      <c r="F379" s="219">
        <v>3.2000000000000001E-2</v>
      </c>
      <c r="G379" s="36">
        <f t="shared" si="49"/>
        <v>0</v>
      </c>
      <c r="H379" s="194">
        <v>200</v>
      </c>
      <c r="I379" s="205">
        <f t="shared" si="52"/>
        <v>0</v>
      </c>
      <c r="J379" s="257">
        <v>285</v>
      </c>
      <c r="K379" s="254">
        <v>385</v>
      </c>
      <c r="L379" s="252">
        <v>120</v>
      </c>
      <c r="M379" s="210">
        <v>1.7999999999999999E-2</v>
      </c>
      <c r="N379" s="36">
        <f t="shared" si="51"/>
        <v>0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s="8" customFormat="1" ht="15.75" customHeight="1">
      <c r="A380" s="66" t="s">
        <v>261</v>
      </c>
      <c r="B380" s="49" t="s">
        <v>783</v>
      </c>
      <c r="C380" s="81" t="s">
        <v>157</v>
      </c>
      <c r="D380" s="89"/>
      <c r="E380" s="190" t="s">
        <v>686</v>
      </c>
      <c r="F380" s="219">
        <v>3.4000000000000002E-2</v>
      </c>
      <c r="G380" s="36">
        <f t="shared" si="49"/>
        <v>0</v>
      </c>
      <c r="H380" s="194">
        <v>200</v>
      </c>
      <c r="I380" s="205">
        <f t="shared" si="52"/>
        <v>0</v>
      </c>
      <c r="J380" s="257">
        <v>285</v>
      </c>
      <c r="K380" s="254">
        <v>385</v>
      </c>
      <c r="L380" s="252">
        <v>125</v>
      </c>
      <c r="M380" s="210">
        <v>0.01</v>
      </c>
      <c r="N380" s="36">
        <f t="shared" si="51"/>
        <v>0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s="8" customFormat="1" ht="15.75" customHeight="1">
      <c r="A381" s="66" t="s">
        <v>262</v>
      </c>
      <c r="B381" s="49" t="s">
        <v>783</v>
      </c>
      <c r="C381" s="81" t="s">
        <v>159</v>
      </c>
      <c r="D381" s="89"/>
      <c r="E381" s="190" t="s">
        <v>686</v>
      </c>
      <c r="F381" s="219">
        <v>5.6000000000000001E-2</v>
      </c>
      <c r="G381" s="36">
        <f t="shared" si="49"/>
        <v>0</v>
      </c>
      <c r="H381" s="194">
        <v>200</v>
      </c>
      <c r="I381" s="205">
        <f t="shared" si="52"/>
        <v>0</v>
      </c>
      <c r="J381" s="257">
        <v>285</v>
      </c>
      <c r="K381" s="254">
        <v>385</v>
      </c>
      <c r="L381" s="252">
        <v>160</v>
      </c>
      <c r="M381" s="210">
        <v>1.4999999999999999E-2</v>
      </c>
      <c r="N381" s="36">
        <f t="shared" si="51"/>
        <v>0</v>
      </c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s="8" customFormat="1" ht="15.75" customHeight="1">
      <c r="A382" s="66" t="s">
        <v>263</v>
      </c>
      <c r="B382" s="49" t="s">
        <v>783</v>
      </c>
      <c r="C382" s="81" t="s">
        <v>161</v>
      </c>
      <c r="D382" s="89"/>
      <c r="E382" s="190" t="s">
        <v>686</v>
      </c>
      <c r="F382" s="219">
        <v>5.8000000000000003E-2</v>
      </c>
      <c r="G382" s="36">
        <f t="shared" si="49"/>
        <v>0</v>
      </c>
      <c r="H382" s="194">
        <v>100</v>
      </c>
      <c r="I382" s="205">
        <f t="shared" si="52"/>
        <v>0</v>
      </c>
      <c r="J382" s="257">
        <v>285</v>
      </c>
      <c r="K382" s="254">
        <v>385</v>
      </c>
      <c r="L382" s="252">
        <v>120</v>
      </c>
      <c r="M382" s="210">
        <v>2.1000000000000001E-2</v>
      </c>
      <c r="N382" s="36">
        <f t="shared" si="51"/>
        <v>0</v>
      </c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s="8" customFormat="1" ht="15.75" customHeight="1">
      <c r="A383" s="66" t="s">
        <v>264</v>
      </c>
      <c r="B383" s="49" t="s">
        <v>783</v>
      </c>
      <c r="C383" s="81" t="s">
        <v>832</v>
      </c>
      <c r="D383" s="89"/>
      <c r="E383" s="190" t="s">
        <v>686</v>
      </c>
      <c r="F383" s="219">
        <v>9.1999999999999998E-2</v>
      </c>
      <c r="G383" s="36">
        <f t="shared" si="49"/>
        <v>0</v>
      </c>
      <c r="H383" s="194">
        <v>50</v>
      </c>
      <c r="I383" s="205">
        <f t="shared" si="52"/>
        <v>0</v>
      </c>
      <c r="J383" s="257">
        <v>285</v>
      </c>
      <c r="K383" s="254">
        <v>385</v>
      </c>
      <c r="L383" s="252">
        <v>80</v>
      </c>
      <c r="M383" s="210">
        <v>0.04</v>
      </c>
      <c r="N383" s="36">
        <f t="shared" si="51"/>
        <v>0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s="8" customFormat="1" ht="15.75" customHeight="1">
      <c r="A384" s="66" t="s">
        <v>265</v>
      </c>
      <c r="B384" s="49" t="s">
        <v>783</v>
      </c>
      <c r="C384" s="81" t="s">
        <v>163</v>
      </c>
      <c r="D384" s="89"/>
      <c r="E384" s="190" t="s">
        <v>686</v>
      </c>
      <c r="F384" s="219">
        <v>0.10199999999999999</v>
      </c>
      <c r="G384" s="36">
        <f t="shared" si="49"/>
        <v>0</v>
      </c>
      <c r="H384" s="194">
        <v>50</v>
      </c>
      <c r="I384" s="205">
        <f t="shared" si="52"/>
        <v>0</v>
      </c>
      <c r="J384" s="257">
        <v>285</v>
      </c>
      <c r="K384" s="254">
        <v>385</v>
      </c>
      <c r="L384" s="252">
        <v>95</v>
      </c>
      <c r="M384" s="210">
        <v>0.04</v>
      </c>
      <c r="N384" s="36">
        <f t="shared" si="51"/>
        <v>0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.75" customHeight="1">
      <c r="A385" s="66" t="s">
        <v>266</v>
      </c>
      <c r="B385" s="49" t="s">
        <v>784</v>
      </c>
      <c r="C385" s="81" t="s">
        <v>159</v>
      </c>
      <c r="D385" s="89"/>
      <c r="E385" s="190" t="s">
        <v>686</v>
      </c>
      <c r="F385" s="219">
        <v>5.6000000000000001E-2</v>
      </c>
      <c r="G385" s="36">
        <f t="shared" si="49"/>
        <v>0</v>
      </c>
      <c r="H385" s="194">
        <v>50</v>
      </c>
      <c r="I385" s="205">
        <f t="shared" si="52"/>
        <v>0</v>
      </c>
      <c r="J385" s="257"/>
      <c r="K385" s="254"/>
      <c r="L385" s="252"/>
      <c r="M385" s="210">
        <v>0.06</v>
      </c>
      <c r="N385" s="36">
        <f t="shared" si="51"/>
        <v>0</v>
      </c>
    </row>
    <row r="386" spans="1:29" ht="15.75" customHeight="1" thickBot="1">
      <c r="A386" s="106" t="s">
        <v>267</v>
      </c>
      <c r="B386" s="107" t="s">
        <v>784</v>
      </c>
      <c r="C386" s="108" t="s">
        <v>161</v>
      </c>
      <c r="D386" s="89"/>
      <c r="E386" s="190" t="s">
        <v>686</v>
      </c>
      <c r="F386" s="219">
        <v>6.2E-2</v>
      </c>
      <c r="G386" s="36">
        <f t="shared" si="49"/>
        <v>0</v>
      </c>
      <c r="H386" s="194">
        <v>50</v>
      </c>
      <c r="I386" s="205">
        <f t="shared" si="52"/>
        <v>0</v>
      </c>
      <c r="J386" s="257"/>
      <c r="K386" s="254"/>
      <c r="L386" s="252"/>
      <c r="M386" s="210">
        <v>0.06</v>
      </c>
      <c r="N386" s="36">
        <f t="shared" si="51"/>
        <v>0</v>
      </c>
    </row>
    <row r="387" spans="1:29" s="8" customFormat="1" ht="15.75" customHeight="1">
      <c r="A387" s="77" t="s">
        <v>268</v>
      </c>
      <c r="B387" s="78" t="s">
        <v>786</v>
      </c>
      <c r="C387" s="80" t="s">
        <v>157</v>
      </c>
      <c r="D387" s="89"/>
      <c r="E387" s="190" t="s">
        <v>686</v>
      </c>
      <c r="F387" s="219">
        <v>4.7E-2</v>
      </c>
      <c r="G387" s="36">
        <f t="shared" si="49"/>
        <v>0</v>
      </c>
      <c r="H387" s="194">
        <v>100</v>
      </c>
      <c r="I387" s="205">
        <f t="shared" si="52"/>
        <v>0</v>
      </c>
      <c r="J387" s="257">
        <v>285</v>
      </c>
      <c r="K387" s="254">
        <v>385</v>
      </c>
      <c r="L387" s="252">
        <v>120</v>
      </c>
      <c r="M387" s="210">
        <v>1.7999999999999999E-2</v>
      </c>
      <c r="N387" s="36">
        <f t="shared" si="51"/>
        <v>0</v>
      </c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s="8" customFormat="1" ht="15.75" customHeight="1" thickBot="1">
      <c r="A388" s="106" t="s">
        <v>269</v>
      </c>
      <c r="B388" s="107" t="s">
        <v>786</v>
      </c>
      <c r="C388" s="108" t="s">
        <v>159</v>
      </c>
      <c r="D388" s="89"/>
      <c r="E388" s="190" t="s">
        <v>686</v>
      </c>
      <c r="F388" s="219">
        <v>6.2E-2</v>
      </c>
      <c r="G388" s="36">
        <f t="shared" si="49"/>
        <v>0</v>
      </c>
      <c r="H388" s="194">
        <v>100</v>
      </c>
      <c r="I388" s="205">
        <f t="shared" si="52"/>
        <v>0</v>
      </c>
      <c r="J388" s="257">
        <v>285</v>
      </c>
      <c r="K388" s="254">
        <v>385</v>
      </c>
      <c r="L388" s="252">
        <v>120</v>
      </c>
      <c r="M388" s="210">
        <v>1.7999999999999999E-2</v>
      </c>
      <c r="N388" s="36">
        <f t="shared" si="51"/>
        <v>0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s="8" customFormat="1" ht="15.75" customHeight="1">
      <c r="A389" s="77" t="s">
        <v>271</v>
      </c>
      <c r="B389" s="78" t="s">
        <v>787</v>
      </c>
      <c r="C389" s="80" t="s">
        <v>270</v>
      </c>
      <c r="D389" s="89"/>
      <c r="E389" s="190" t="s">
        <v>686</v>
      </c>
      <c r="F389" s="219">
        <v>6.9000000000000006E-2</v>
      </c>
      <c r="G389" s="36">
        <f t="shared" si="49"/>
        <v>0</v>
      </c>
      <c r="H389" s="194">
        <v>60</v>
      </c>
      <c r="I389" s="205">
        <f t="shared" si="52"/>
        <v>0</v>
      </c>
      <c r="J389" s="257"/>
      <c r="K389" s="254"/>
      <c r="L389" s="252"/>
      <c r="M389" s="210">
        <v>0.02</v>
      </c>
      <c r="N389" s="36">
        <f t="shared" si="51"/>
        <v>0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s="8" customFormat="1" ht="15.75" customHeight="1">
      <c r="A390" s="66" t="s">
        <v>272</v>
      </c>
      <c r="B390" s="49" t="s">
        <v>787</v>
      </c>
      <c r="C390" s="81" t="s">
        <v>211</v>
      </c>
      <c r="D390" s="89"/>
      <c r="E390" s="190" t="s">
        <v>686</v>
      </c>
      <c r="F390" s="219">
        <v>7.9000000000000001E-2</v>
      </c>
      <c r="G390" s="36">
        <f t="shared" si="49"/>
        <v>0</v>
      </c>
      <c r="H390" s="194">
        <v>50</v>
      </c>
      <c r="I390" s="205">
        <f t="shared" si="52"/>
        <v>0</v>
      </c>
      <c r="J390" s="257"/>
      <c r="K390" s="254"/>
      <c r="L390" s="252"/>
      <c r="M390" s="210">
        <v>0.02</v>
      </c>
      <c r="N390" s="36">
        <f t="shared" si="51"/>
        <v>0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s="8" customFormat="1" ht="15.75" customHeight="1">
      <c r="A391" s="66" t="s">
        <v>274</v>
      </c>
      <c r="B391" s="49" t="s">
        <v>787</v>
      </c>
      <c r="C391" s="81" t="s">
        <v>273</v>
      </c>
      <c r="D391" s="89"/>
      <c r="E391" s="190" t="s">
        <v>686</v>
      </c>
      <c r="F391" s="219">
        <v>0.157</v>
      </c>
      <c r="G391" s="36">
        <f t="shared" si="49"/>
        <v>0</v>
      </c>
      <c r="H391" s="194">
        <v>30</v>
      </c>
      <c r="I391" s="205">
        <f t="shared" si="52"/>
        <v>0</v>
      </c>
      <c r="J391" s="257"/>
      <c r="K391" s="254"/>
      <c r="L391" s="252"/>
      <c r="M391" s="210">
        <v>0.03</v>
      </c>
      <c r="N391" s="36">
        <f t="shared" si="51"/>
        <v>0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s="8" customFormat="1" ht="15.75" customHeight="1">
      <c r="A392" s="66" t="s">
        <v>276</v>
      </c>
      <c r="B392" s="49" t="s">
        <v>787</v>
      </c>
      <c r="C392" s="81" t="s">
        <v>275</v>
      </c>
      <c r="D392" s="89"/>
      <c r="E392" s="190" t="s">
        <v>686</v>
      </c>
      <c r="F392" s="219">
        <v>0.1</v>
      </c>
      <c r="G392" s="36">
        <f t="shared" si="49"/>
        <v>0</v>
      </c>
      <c r="H392" s="194">
        <v>10</v>
      </c>
      <c r="I392" s="205">
        <f t="shared" si="52"/>
        <v>0</v>
      </c>
      <c r="J392" s="257"/>
      <c r="K392" s="254"/>
      <c r="L392" s="252"/>
      <c r="M392" s="210">
        <v>0.03</v>
      </c>
      <c r="N392" s="36">
        <f t="shared" si="51"/>
        <v>0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s="8" customFormat="1" ht="15.75" customHeight="1" thickBot="1">
      <c r="A393" s="120" t="s">
        <v>278</v>
      </c>
      <c r="B393" s="121" t="s">
        <v>787</v>
      </c>
      <c r="C393" s="122" t="s">
        <v>277</v>
      </c>
      <c r="D393" s="89"/>
      <c r="E393" s="190" t="s">
        <v>686</v>
      </c>
      <c r="F393" s="219">
        <v>0.13500000000000001</v>
      </c>
      <c r="G393" s="36">
        <f t="shared" si="49"/>
        <v>0</v>
      </c>
      <c r="H393" s="194">
        <v>10</v>
      </c>
      <c r="I393" s="205">
        <f t="shared" si="52"/>
        <v>0</v>
      </c>
      <c r="J393" s="257"/>
      <c r="K393" s="254"/>
      <c r="L393" s="252"/>
      <c r="M393" s="210">
        <v>0.04</v>
      </c>
      <c r="N393" s="36">
        <f t="shared" si="51"/>
        <v>0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s="8" customFormat="1" ht="21" customHeight="1" thickBot="1">
      <c r="A394" s="311" t="s">
        <v>796</v>
      </c>
      <c r="B394" s="312"/>
      <c r="C394" s="313"/>
      <c r="D394" s="89"/>
      <c r="E394" s="190"/>
      <c r="F394" s="219"/>
      <c r="G394" s="36"/>
      <c r="H394" s="194"/>
      <c r="I394" s="205"/>
      <c r="J394" s="257"/>
      <c r="K394" s="254"/>
      <c r="L394" s="252"/>
      <c r="M394" s="210"/>
      <c r="N394" s="36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s="8" customFormat="1" ht="15.75" customHeight="1">
      <c r="A395" s="77" t="s">
        <v>250</v>
      </c>
      <c r="B395" s="78" t="s">
        <v>788</v>
      </c>
      <c r="C395" s="80" t="s">
        <v>157</v>
      </c>
      <c r="D395" s="89"/>
      <c r="E395" s="190" t="s">
        <v>686</v>
      </c>
      <c r="F395" s="219">
        <v>1.4E-2</v>
      </c>
      <c r="G395" s="36">
        <f t="shared" ref="G395:G401" si="53">D395*F395</f>
        <v>0</v>
      </c>
      <c r="H395" s="194">
        <v>200</v>
      </c>
      <c r="I395" s="205">
        <f t="shared" ref="I395:I401" si="54">D395/H395</f>
        <v>0</v>
      </c>
      <c r="J395" s="257"/>
      <c r="K395" s="254"/>
      <c r="L395" s="252"/>
      <c r="M395" s="210">
        <v>0.01</v>
      </c>
      <c r="N395" s="36">
        <f t="shared" ref="N395:N401" si="55">D395/100*M395</f>
        <v>0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s="8" customFormat="1" ht="15.75" customHeight="1">
      <c r="A396" s="66" t="s">
        <v>251</v>
      </c>
      <c r="B396" s="49" t="s">
        <v>788</v>
      </c>
      <c r="C396" s="81" t="s">
        <v>159</v>
      </c>
      <c r="D396" s="89"/>
      <c r="E396" s="190" t="s">
        <v>686</v>
      </c>
      <c r="F396" s="219">
        <v>1.2E-2</v>
      </c>
      <c r="G396" s="36">
        <f t="shared" si="53"/>
        <v>0</v>
      </c>
      <c r="H396" s="194">
        <v>50</v>
      </c>
      <c r="I396" s="205">
        <f t="shared" si="54"/>
        <v>0</v>
      </c>
      <c r="J396" s="257"/>
      <c r="K396" s="254"/>
      <c r="L396" s="252"/>
      <c r="M396" s="210">
        <v>7.0000000000000001E-3</v>
      </c>
      <c r="N396" s="36">
        <f t="shared" si="55"/>
        <v>0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s="8" customFormat="1" ht="15.75" customHeight="1">
      <c r="A397" s="66" t="s">
        <v>252</v>
      </c>
      <c r="B397" s="49" t="s">
        <v>788</v>
      </c>
      <c r="C397" s="81" t="s">
        <v>161</v>
      </c>
      <c r="D397" s="89"/>
      <c r="E397" s="190" t="s">
        <v>686</v>
      </c>
      <c r="F397" s="219">
        <v>0.02</v>
      </c>
      <c r="G397" s="36">
        <f t="shared" si="53"/>
        <v>0</v>
      </c>
      <c r="H397" s="194">
        <v>50</v>
      </c>
      <c r="I397" s="205">
        <f t="shared" si="54"/>
        <v>0</v>
      </c>
      <c r="J397" s="257"/>
      <c r="K397" s="254"/>
      <c r="L397" s="252"/>
      <c r="M397" s="210">
        <v>1.0999999999999999E-2</v>
      </c>
      <c r="N397" s="36">
        <f t="shared" si="55"/>
        <v>0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s="8" customFormat="1" ht="15.75" customHeight="1">
      <c r="A398" s="66" t="s">
        <v>253</v>
      </c>
      <c r="B398" s="49" t="s">
        <v>788</v>
      </c>
      <c r="C398" s="81" t="s">
        <v>163</v>
      </c>
      <c r="D398" s="89"/>
      <c r="E398" s="190" t="s">
        <v>686</v>
      </c>
      <c r="F398" s="219">
        <v>3.7999999999999999E-2</v>
      </c>
      <c r="G398" s="36">
        <f t="shared" si="53"/>
        <v>0</v>
      </c>
      <c r="H398" s="194">
        <v>25</v>
      </c>
      <c r="I398" s="205">
        <f t="shared" si="54"/>
        <v>0</v>
      </c>
      <c r="J398" s="257"/>
      <c r="K398" s="254"/>
      <c r="L398" s="252"/>
      <c r="M398" s="210">
        <v>2.1999999999999999E-2</v>
      </c>
      <c r="N398" s="36">
        <f t="shared" si="55"/>
        <v>0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s="8" customFormat="1" ht="15.75" customHeight="1">
      <c r="A399" s="66" t="s">
        <v>254</v>
      </c>
      <c r="B399" s="49" t="s">
        <v>788</v>
      </c>
      <c r="C399" s="81" t="s">
        <v>164</v>
      </c>
      <c r="D399" s="89"/>
      <c r="E399" s="190" t="s">
        <v>686</v>
      </c>
      <c r="F399" s="219">
        <v>7.3999999999999996E-2</v>
      </c>
      <c r="G399" s="36">
        <f t="shared" si="53"/>
        <v>0</v>
      </c>
      <c r="H399" s="194">
        <v>10</v>
      </c>
      <c r="I399" s="205">
        <f t="shared" si="54"/>
        <v>0</v>
      </c>
      <c r="J399" s="257"/>
      <c r="K399" s="254"/>
      <c r="L399" s="252"/>
      <c r="M399" s="210">
        <v>3.3000000000000002E-2</v>
      </c>
      <c r="N399" s="36">
        <f t="shared" si="55"/>
        <v>0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s="8" customFormat="1" ht="15.75" customHeight="1">
      <c r="A400" s="66" t="s">
        <v>255</v>
      </c>
      <c r="B400" s="49" t="s">
        <v>788</v>
      </c>
      <c r="C400" s="81" t="s">
        <v>166</v>
      </c>
      <c r="D400" s="89"/>
      <c r="E400" s="190" t="s">
        <v>686</v>
      </c>
      <c r="F400" s="219">
        <v>9.4E-2</v>
      </c>
      <c r="G400" s="36">
        <f t="shared" si="53"/>
        <v>0</v>
      </c>
      <c r="H400" s="194">
        <v>10</v>
      </c>
      <c r="I400" s="205">
        <f t="shared" si="54"/>
        <v>0</v>
      </c>
      <c r="J400" s="257"/>
      <c r="K400" s="254"/>
      <c r="L400" s="252"/>
      <c r="M400" s="210">
        <v>6.0999999999999999E-2</v>
      </c>
      <c r="N400" s="36">
        <f t="shared" si="55"/>
        <v>0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s="8" customFormat="1" ht="15.75" customHeight="1" thickBot="1">
      <c r="A401" s="120" t="s">
        <v>256</v>
      </c>
      <c r="B401" s="121" t="s">
        <v>788</v>
      </c>
      <c r="C401" s="122" t="s">
        <v>168</v>
      </c>
      <c r="D401" s="89"/>
      <c r="E401" s="190" t="s">
        <v>686</v>
      </c>
      <c r="F401" s="219">
        <v>0.19400000000000001</v>
      </c>
      <c r="G401" s="36">
        <f t="shared" si="53"/>
        <v>0</v>
      </c>
      <c r="H401" s="194">
        <v>5</v>
      </c>
      <c r="I401" s="205">
        <f t="shared" si="54"/>
        <v>0</v>
      </c>
      <c r="J401" s="257"/>
      <c r="K401" s="254"/>
      <c r="L401" s="252"/>
      <c r="M401" s="210">
        <v>0.106</v>
      </c>
      <c r="N401" s="36">
        <f t="shared" si="55"/>
        <v>0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s="8" customFormat="1" ht="21" customHeight="1" thickBot="1">
      <c r="A402" s="311" t="s">
        <v>839</v>
      </c>
      <c r="B402" s="312"/>
      <c r="C402" s="313"/>
      <c r="D402" s="89"/>
      <c r="E402" s="190"/>
      <c r="F402" s="219"/>
      <c r="G402" s="36"/>
      <c r="H402" s="194"/>
      <c r="I402" s="205"/>
      <c r="J402" s="257"/>
      <c r="K402" s="254"/>
      <c r="L402" s="252"/>
      <c r="M402" s="210"/>
      <c r="N402" s="36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s="8" customFormat="1" ht="15.75" customHeight="1">
      <c r="A403" s="77" t="s">
        <v>669</v>
      </c>
      <c r="B403" s="78" t="s">
        <v>795</v>
      </c>
      <c r="C403" s="80" t="s">
        <v>667</v>
      </c>
      <c r="D403" s="89"/>
      <c r="E403" s="190" t="s">
        <v>686</v>
      </c>
      <c r="F403" s="219">
        <v>9.8000000000000004E-2</v>
      </c>
      <c r="G403" s="36">
        <f t="shared" ref="G403:G408" si="56">D403*F403</f>
        <v>0</v>
      </c>
      <c r="H403" s="194">
        <v>20</v>
      </c>
      <c r="I403" s="205">
        <f t="shared" ref="I403:I408" si="57">D403/H403</f>
        <v>0</v>
      </c>
      <c r="J403" s="257">
        <v>285</v>
      </c>
      <c r="K403" s="254">
        <v>385</v>
      </c>
      <c r="L403" s="252">
        <v>95</v>
      </c>
      <c r="M403" s="210">
        <v>4.2999999999999997E-2</v>
      </c>
      <c r="N403" s="36">
        <f>D403/100*M403</f>
        <v>0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s="8" customFormat="1" ht="15.75" customHeight="1" thickBot="1">
      <c r="A404" s="106" t="s">
        <v>670</v>
      </c>
      <c r="B404" s="107" t="s">
        <v>795</v>
      </c>
      <c r="C404" s="108" t="s">
        <v>668</v>
      </c>
      <c r="D404" s="89"/>
      <c r="E404" s="190" t="s">
        <v>686</v>
      </c>
      <c r="F404" s="219">
        <v>0.13800000000000001</v>
      </c>
      <c r="G404" s="36">
        <f t="shared" si="56"/>
        <v>0</v>
      </c>
      <c r="H404" s="194">
        <v>20</v>
      </c>
      <c r="I404" s="205">
        <f t="shared" si="57"/>
        <v>0</v>
      </c>
      <c r="J404" s="257">
        <v>285</v>
      </c>
      <c r="K404" s="254">
        <v>385</v>
      </c>
      <c r="L404" s="252">
        <v>120</v>
      </c>
      <c r="M404" s="210">
        <v>5.5E-2</v>
      </c>
      <c r="N404" s="36">
        <f>D404/100*M404</f>
        <v>0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s="8" customFormat="1" ht="15.75" customHeight="1" thickBot="1">
      <c r="A405" s="123" t="s">
        <v>671</v>
      </c>
      <c r="B405" s="124" t="s">
        <v>744</v>
      </c>
      <c r="C405" s="125" t="s">
        <v>159</v>
      </c>
      <c r="D405" s="89"/>
      <c r="E405" s="190" t="s">
        <v>686</v>
      </c>
      <c r="F405" s="219">
        <v>8.8999999999999996E-2</v>
      </c>
      <c r="G405" s="36">
        <f t="shared" si="56"/>
        <v>0</v>
      </c>
      <c r="H405" s="194">
        <v>25</v>
      </c>
      <c r="I405" s="205">
        <f t="shared" si="57"/>
        <v>0</v>
      </c>
      <c r="J405" s="257">
        <v>285</v>
      </c>
      <c r="K405" s="254">
        <v>385</v>
      </c>
      <c r="L405" s="252">
        <v>75</v>
      </c>
      <c r="M405" s="210">
        <v>1.4999999999999999E-2</v>
      </c>
      <c r="N405" s="36">
        <f>D405/100*M405</f>
        <v>0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s="8" customFormat="1" ht="15.75" customHeight="1">
      <c r="A406" s="129" t="s">
        <v>840</v>
      </c>
      <c r="B406" s="137" t="s">
        <v>841</v>
      </c>
      <c r="C406" s="80">
        <v>20</v>
      </c>
      <c r="D406" s="89"/>
      <c r="E406" s="190" t="s">
        <v>686</v>
      </c>
      <c r="F406" s="219">
        <v>0.26500000000000001</v>
      </c>
      <c r="G406" s="36">
        <f t="shared" si="56"/>
        <v>0</v>
      </c>
      <c r="H406" s="194">
        <v>20</v>
      </c>
      <c r="I406" s="205">
        <f t="shared" si="57"/>
        <v>0</v>
      </c>
      <c r="J406" s="257"/>
      <c r="K406" s="254"/>
      <c r="L406" s="252"/>
      <c r="M406" s="210"/>
      <c r="N406" s="36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s="8" customFormat="1" ht="15.75" customHeight="1" thickBot="1">
      <c r="A407" s="138" t="s">
        <v>842</v>
      </c>
      <c r="B407" s="139" t="s">
        <v>843</v>
      </c>
      <c r="C407" s="86">
        <v>20</v>
      </c>
      <c r="D407" s="89"/>
      <c r="E407" s="190" t="s">
        <v>686</v>
      </c>
      <c r="F407" s="219">
        <v>0.26900000000000002</v>
      </c>
      <c r="G407" s="36">
        <f t="shared" si="56"/>
        <v>0</v>
      </c>
      <c r="H407" s="194">
        <v>20</v>
      </c>
      <c r="I407" s="205">
        <f t="shared" si="57"/>
        <v>0</v>
      </c>
      <c r="J407" s="257"/>
      <c r="K407" s="254"/>
      <c r="L407" s="252"/>
      <c r="M407" s="210"/>
      <c r="N407" s="36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s="8" customFormat="1" ht="15.75" customHeight="1" thickBot="1">
      <c r="A408" s="130" t="s">
        <v>844</v>
      </c>
      <c r="B408" s="229" t="s">
        <v>845</v>
      </c>
      <c r="C408" s="125"/>
      <c r="D408" s="89"/>
      <c r="E408" s="190" t="s">
        <v>686</v>
      </c>
      <c r="F408" s="219">
        <v>0.126</v>
      </c>
      <c r="G408" s="36">
        <f t="shared" si="56"/>
        <v>0</v>
      </c>
      <c r="H408" s="194">
        <v>20</v>
      </c>
      <c r="I408" s="205">
        <f t="shared" si="57"/>
        <v>0</v>
      </c>
      <c r="J408" s="257"/>
      <c r="K408" s="254"/>
      <c r="L408" s="252"/>
      <c r="M408" s="210"/>
      <c r="N408" s="36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s="8" customFormat="1" ht="15.75" customHeight="1">
      <c r="A409" s="230" t="s">
        <v>846</v>
      </c>
      <c r="B409" s="231" t="s">
        <v>847</v>
      </c>
      <c r="C409" s="144">
        <v>20</v>
      </c>
      <c r="D409" s="89"/>
      <c r="E409" s="190" t="s">
        <v>686</v>
      </c>
      <c r="F409" s="219"/>
      <c r="G409" s="36"/>
      <c r="H409" s="194"/>
      <c r="I409" s="205"/>
      <c r="J409" s="257"/>
      <c r="K409" s="254"/>
      <c r="L409" s="252"/>
      <c r="M409" s="210"/>
      <c r="N409" s="36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s="8" customFormat="1" ht="15.75" customHeight="1" thickBot="1">
      <c r="A410" s="232" t="s">
        <v>848</v>
      </c>
      <c r="B410" s="139" t="s">
        <v>849</v>
      </c>
      <c r="C410" s="233">
        <v>20</v>
      </c>
      <c r="D410" s="89"/>
      <c r="E410" s="190" t="s">
        <v>686</v>
      </c>
      <c r="F410" s="219"/>
      <c r="G410" s="36"/>
      <c r="H410" s="194"/>
      <c r="I410" s="205"/>
      <c r="J410" s="257"/>
      <c r="K410" s="254"/>
      <c r="L410" s="252"/>
      <c r="M410" s="210"/>
      <c r="N410" s="36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s="8" customFormat="1" ht="15.75" customHeight="1">
      <c r="A411" s="230" t="s">
        <v>850</v>
      </c>
      <c r="B411" s="231" t="s">
        <v>851</v>
      </c>
      <c r="C411" s="144">
        <v>20</v>
      </c>
      <c r="D411" s="89"/>
      <c r="E411" s="190" t="s">
        <v>686</v>
      </c>
      <c r="F411" s="219">
        <v>0.123</v>
      </c>
      <c r="G411" s="36">
        <f>D411*F411</f>
        <v>0</v>
      </c>
      <c r="H411" s="194">
        <v>20</v>
      </c>
      <c r="I411" s="205">
        <f t="shared" ref="I411:I414" si="58">D411/H411</f>
        <v>0</v>
      </c>
      <c r="J411" s="257"/>
      <c r="K411" s="254"/>
      <c r="L411" s="252"/>
      <c r="M411" s="210"/>
      <c r="N411" s="36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s="8" customFormat="1" ht="15.75" customHeight="1" thickBot="1">
      <c r="A412" s="232" t="s">
        <v>852</v>
      </c>
      <c r="B412" s="139" t="s">
        <v>853</v>
      </c>
      <c r="C412" s="233">
        <v>20</v>
      </c>
      <c r="D412" s="89"/>
      <c r="E412" s="190" t="s">
        <v>686</v>
      </c>
      <c r="F412" s="219">
        <v>0.27</v>
      </c>
      <c r="G412" s="36">
        <f>D412*F412</f>
        <v>0</v>
      </c>
      <c r="H412" s="194">
        <v>10</v>
      </c>
      <c r="I412" s="205">
        <f t="shared" si="58"/>
        <v>0</v>
      </c>
      <c r="J412" s="257"/>
      <c r="K412" s="254"/>
      <c r="L412" s="252"/>
      <c r="M412" s="210"/>
      <c r="N412" s="36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s="8" customFormat="1" ht="15.75" customHeight="1">
      <c r="A413" s="230" t="s">
        <v>854</v>
      </c>
      <c r="B413" s="231" t="s">
        <v>855</v>
      </c>
      <c r="C413" s="144">
        <v>20</v>
      </c>
      <c r="D413" s="89"/>
      <c r="E413" s="190" t="s">
        <v>686</v>
      </c>
      <c r="F413" s="219">
        <v>0.126</v>
      </c>
      <c r="G413" s="36">
        <f>D413*F413</f>
        <v>0</v>
      </c>
      <c r="H413" s="194">
        <v>20</v>
      </c>
      <c r="I413" s="205">
        <f t="shared" si="58"/>
        <v>0</v>
      </c>
      <c r="J413" s="257"/>
      <c r="K413" s="254"/>
      <c r="L413" s="252"/>
      <c r="M413" s="210"/>
      <c r="N413" s="36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s="8" customFormat="1" ht="15.75" customHeight="1" thickBot="1">
      <c r="A414" s="234" t="s">
        <v>856</v>
      </c>
      <c r="B414" s="235" t="s">
        <v>857</v>
      </c>
      <c r="C414" s="236">
        <v>20</v>
      </c>
      <c r="D414" s="89"/>
      <c r="E414" s="190" t="s">
        <v>686</v>
      </c>
      <c r="F414" s="219">
        <v>0.27300000000000002</v>
      </c>
      <c r="G414" s="36">
        <f>D414*F414</f>
        <v>0</v>
      </c>
      <c r="H414" s="194">
        <v>10</v>
      </c>
      <c r="I414" s="205">
        <f t="shared" si="58"/>
        <v>0</v>
      </c>
      <c r="J414" s="257"/>
      <c r="K414" s="254"/>
      <c r="L414" s="252"/>
      <c r="M414" s="210"/>
      <c r="N414" s="36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s="8" customFormat="1" ht="15.75" customHeight="1">
      <c r="A415" s="230" t="s">
        <v>858</v>
      </c>
      <c r="B415" s="231" t="s">
        <v>859</v>
      </c>
      <c r="C415" s="144" t="s">
        <v>860</v>
      </c>
      <c r="D415" s="89"/>
      <c r="E415" s="190" t="s">
        <v>686</v>
      </c>
      <c r="F415" s="219"/>
      <c r="G415" s="36"/>
      <c r="H415" s="194"/>
      <c r="I415" s="205"/>
      <c r="J415" s="257"/>
      <c r="K415" s="254"/>
      <c r="L415" s="252"/>
      <c r="M415" s="210"/>
      <c r="N415" s="36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s="8" customFormat="1" ht="15.75" customHeight="1" thickBot="1">
      <c r="A416" s="232" t="s">
        <v>861</v>
      </c>
      <c r="B416" s="139" t="s">
        <v>859</v>
      </c>
      <c r="C416" s="233" t="s">
        <v>862</v>
      </c>
      <c r="D416" s="89"/>
      <c r="E416" s="190" t="s">
        <v>686</v>
      </c>
      <c r="F416" s="219"/>
      <c r="G416" s="36"/>
      <c r="H416" s="194"/>
      <c r="I416" s="205"/>
      <c r="J416" s="257"/>
      <c r="K416" s="254"/>
      <c r="L416" s="252"/>
      <c r="M416" s="210"/>
      <c r="N416" s="36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s="8" customFormat="1" ht="15.75" customHeight="1">
      <c r="A417" s="230" t="s">
        <v>863</v>
      </c>
      <c r="B417" s="231" t="s">
        <v>864</v>
      </c>
      <c r="C417" s="144" t="s">
        <v>860</v>
      </c>
      <c r="D417" s="89"/>
      <c r="E417" s="190" t="s">
        <v>686</v>
      </c>
      <c r="F417" s="219"/>
      <c r="G417" s="36"/>
      <c r="H417" s="194"/>
      <c r="I417" s="205"/>
      <c r="J417" s="257"/>
      <c r="K417" s="254"/>
      <c r="L417" s="252"/>
      <c r="M417" s="210"/>
      <c r="N417" s="36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s="8" customFormat="1" ht="15.75" customHeight="1" thickBot="1">
      <c r="A418" s="232" t="s">
        <v>865</v>
      </c>
      <c r="B418" s="139" t="s">
        <v>864</v>
      </c>
      <c r="C418" s="233" t="s">
        <v>862</v>
      </c>
      <c r="D418" s="89"/>
      <c r="E418" s="190" t="s">
        <v>686</v>
      </c>
      <c r="F418" s="219"/>
      <c r="G418" s="36"/>
      <c r="H418" s="194"/>
      <c r="I418" s="205"/>
      <c r="J418" s="257"/>
      <c r="K418" s="254"/>
      <c r="L418" s="252"/>
      <c r="M418" s="210"/>
      <c r="N418" s="36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s="8" customFormat="1" ht="15.75" customHeight="1">
      <c r="A419" s="230" t="s">
        <v>866</v>
      </c>
      <c r="B419" s="231" t="s">
        <v>867</v>
      </c>
      <c r="C419" s="144" t="s">
        <v>860</v>
      </c>
      <c r="D419" s="89"/>
      <c r="E419" s="190" t="s">
        <v>875</v>
      </c>
      <c r="F419" s="219"/>
      <c r="G419" s="36"/>
      <c r="H419" s="194"/>
      <c r="I419" s="205"/>
      <c r="J419" s="257"/>
      <c r="K419" s="254"/>
      <c r="L419" s="252"/>
      <c r="M419" s="210"/>
      <c r="N419" s="36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s="8" customFormat="1" ht="15.75" customHeight="1" thickBot="1">
      <c r="A420" s="232" t="s">
        <v>868</v>
      </c>
      <c r="B420" s="139" t="s">
        <v>867</v>
      </c>
      <c r="C420" s="233" t="s">
        <v>862</v>
      </c>
      <c r="D420" s="89"/>
      <c r="E420" s="190" t="s">
        <v>875</v>
      </c>
      <c r="F420" s="219"/>
      <c r="G420" s="36"/>
      <c r="H420" s="194"/>
      <c r="I420" s="205"/>
      <c r="J420" s="257"/>
      <c r="K420" s="254"/>
      <c r="L420" s="252"/>
      <c r="M420" s="210"/>
      <c r="N420" s="36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s="8" customFormat="1" ht="15.75" customHeight="1">
      <c r="A421" s="230" t="s">
        <v>869</v>
      </c>
      <c r="B421" s="231" t="s">
        <v>870</v>
      </c>
      <c r="C421" s="144" t="s">
        <v>860</v>
      </c>
      <c r="D421" s="89"/>
      <c r="E421" s="190" t="s">
        <v>875</v>
      </c>
      <c r="F421" s="219"/>
      <c r="G421" s="36"/>
      <c r="H421" s="194"/>
      <c r="I421" s="205"/>
      <c r="J421" s="257"/>
      <c r="K421" s="254"/>
      <c r="L421" s="252"/>
      <c r="M421" s="210"/>
      <c r="N421" s="36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s="8" customFormat="1" ht="15.75" customHeight="1" thickBot="1">
      <c r="A422" s="232" t="s">
        <v>871</v>
      </c>
      <c r="B422" s="139" t="s">
        <v>870</v>
      </c>
      <c r="C422" s="233" t="s">
        <v>862</v>
      </c>
      <c r="D422" s="89"/>
      <c r="E422" s="190" t="s">
        <v>875</v>
      </c>
      <c r="F422" s="219"/>
      <c r="G422" s="36"/>
      <c r="H422" s="194"/>
      <c r="I422" s="205"/>
      <c r="J422" s="257"/>
      <c r="K422" s="254"/>
      <c r="L422" s="252"/>
      <c r="M422" s="210"/>
      <c r="N422" s="36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s="8" customFormat="1" ht="15.75" customHeight="1">
      <c r="A423" s="230" t="s">
        <v>872</v>
      </c>
      <c r="B423" s="231" t="s">
        <v>873</v>
      </c>
      <c r="C423" s="144">
        <v>16</v>
      </c>
      <c r="D423" s="89"/>
      <c r="E423" s="190" t="s">
        <v>686</v>
      </c>
      <c r="F423" s="219"/>
      <c r="G423" s="36"/>
      <c r="H423" s="194"/>
      <c r="I423" s="205"/>
      <c r="J423" s="257"/>
      <c r="K423" s="254"/>
      <c r="L423" s="252"/>
      <c r="M423" s="210"/>
      <c r="N423" s="36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s="8" customFormat="1" ht="15.75" customHeight="1" thickBot="1">
      <c r="A424" s="232" t="s">
        <v>874</v>
      </c>
      <c r="B424" s="139" t="s">
        <v>873</v>
      </c>
      <c r="C424" s="233">
        <v>20</v>
      </c>
      <c r="D424" s="89"/>
      <c r="E424" s="190" t="s">
        <v>686</v>
      </c>
      <c r="F424" s="219"/>
      <c r="G424" s="36"/>
      <c r="H424" s="194"/>
      <c r="I424" s="205"/>
      <c r="J424" s="257"/>
      <c r="K424" s="254"/>
      <c r="L424" s="252"/>
      <c r="M424" s="210"/>
      <c r="N424" s="36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s="8" customFormat="1" ht="15.75" customHeight="1" thickBot="1">
      <c r="A425" s="288" t="s">
        <v>1032</v>
      </c>
      <c r="B425" s="289" t="s">
        <v>1031</v>
      </c>
      <c r="C425" s="287" t="s">
        <v>332</v>
      </c>
      <c r="D425" s="89"/>
      <c r="E425" s="190" t="s">
        <v>686</v>
      </c>
      <c r="F425" s="219"/>
      <c r="G425" s="36"/>
      <c r="H425" s="194"/>
      <c r="I425" s="205"/>
      <c r="J425" s="257"/>
      <c r="K425" s="254"/>
      <c r="L425" s="252"/>
      <c r="M425" s="210"/>
      <c r="N425" s="36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s="8" customFormat="1" ht="21" customHeight="1" thickBot="1">
      <c r="A426" s="311" t="s">
        <v>797</v>
      </c>
      <c r="B426" s="312"/>
      <c r="C426" s="313"/>
      <c r="D426" s="89"/>
      <c r="E426" s="190"/>
      <c r="F426" s="219"/>
      <c r="G426" s="36"/>
      <c r="H426" s="194"/>
      <c r="I426" s="205"/>
      <c r="J426" s="257"/>
      <c r="K426" s="254"/>
      <c r="L426" s="252"/>
      <c r="M426" s="210"/>
      <c r="N426" s="36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s="8" customFormat="1" ht="15.75" customHeight="1" thickBot="1">
      <c r="A427" s="123" t="s">
        <v>279</v>
      </c>
      <c r="B427" s="146" t="s">
        <v>798</v>
      </c>
      <c r="C427" s="125"/>
      <c r="D427" s="89"/>
      <c r="E427" s="190" t="s">
        <v>686</v>
      </c>
      <c r="F427" s="219">
        <v>5.8000000000000003E-2</v>
      </c>
      <c r="G427" s="36">
        <f t="shared" ref="G427:G461" si="59">D427*F427</f>
        <v>0</v>
      </c>
      <c r="H427" s="194">
        <v>50</v>
      </c>
      <c r="I427" s="205">
        <f t="shared" ref="I427:I435" si="60">D427/H427</f>
        <v>0</v>
      </c>
      <c r="J427" s="257">
        <v>285</v>
      </c>
      <c r="K427" s="254">
        <v>385</v>
      </c>
      <c r="L427" s="252">
        <v>75</v>
      </c>
      <c r="M427" s="210">
        <v>1.4999999999999999E-2</v>
      </c>
      <c r="N427" s="36">
        <f t="shared" ref="N427:N474" si="61">D427/100*M427</f>
        <v>0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s="8" customFormat="1" ht="15.75" customHeight="1">
      <c r="A428" s="142" t="s">
        <v>442</v>
      </c>
      <c r="B428" s="147" t="s">
        <v>799</v>
      </c>
      <c r="C428" s="144" t="s">
        <v>280</v>
      </c>
      <c r="D428" s="89"/>
      <c r="E428" s="190" t="s">
        <v>686</v>
      </c>
      <c r="F428" s="219">
        <v>5.6000000000000001E-2</v>
      </c>
      <c r="G428" s="36">
        <f t="shared" si="59"/>
        <v>0</v>
      </c>
      <c r="H428" s="194">
        <v>100</v>
      </c>
      <c r="I428" s="205">
        <f t="shared" si="60"/>
        <v>0</v>
      </c>
      <c r="J428" s="257"/>
      <c r="K428" s="254"/>
      <c r="L428" s="252"/>
      <c r="M428" s="210">
        <v>1.0999999999999999E-2</v>
      </c>
      <c r="N428" s="36">
        <f t="shared" si="61"/>
        <v>0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s="8" customFormat="1" ht="15.75" customHeight="1">
      <c r="A429" s="67" t="s">
        <v>282</v>
      </c>
      <c r="B429" s="49" t="s">
        <v>799</v>
      </c>
      <c r="C429" s="148" t="s">
        <v>281</v>
      </c>
      <c r="D429" s="89"/>
      <c r="E429" s="190" t="s">
        <v>686</v>
      </c>
      <c r="F429" s="219">
        <v>7.3999999999999996E-2</v>
      </c>
      <c r="G429" s="36">
        <f t="shared" si="59"/>
        <v>0</v>
      </c>
      <c r="H429" s="194">
        <v>100</v>
      </c>
      <c r="I429" s="205">
        <f t="shared" si="60"/>
        <v>0</v>
      </c>
      <c r="J429" s="257"/>
      <c r="K429" s="254"/>
      <c r="L429" s="252"/>
      <c r="M429" s="210">
        <v>0.02</v>
      </c>
      <c r="N429" s="36">
        <f t="shared" si="61"/>
        <v>0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s="8" customFormat="1" ht="15.75" customHeight="1" thickBot="1">
      <c r="A430" s="71" t="s">
        <v>284</v>
      </c>
      <c r="B430" s="107" t="s">
        <v>799</v>
      </c>
      <c r="C430" s="108" t="s">
        <v>283</v>
      </c>
      <c r="D430" s="89"/>
      <c r="E430" s="190" t="s">
        <v>686</v>
      </c>
      <c r="F430" s="219">
        <v>0.124</v>
      </c>
      <c r="G430" s="36">
        <f t="shared" si="59"/>
        <v>0</v>
      </c>
      <c r="H430" s="194">
        <v>50</v>
      </c>
      <c r="I430" s="205">
        <f t="shared" si="60"/>
        <v>0</v>
      </c>
      <c r="J430" s="257"/>
      <c r="K430" s="254"/>
      <c r="L430" s="252"/>
      <c r="M430" s="210">
        <v>0.04</v>
      </c>
      <c r="N430" s="36">
        <f t="shared" si="61"/>
        <v>0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s="8" customFormat="1" ht="15.75" customHeight="1">
      <c r="A431" s="77" t="s">
        <v>380</v>
      </c>
      <c r="B431" s="132" t="s">
        <v>800</v>
      </c>
      <c r="C431" s="80" t="s">
        <v>5</v>
      </c>
      <c r="D431" s="89"/>
      <c r="E431" s="190" t="s">
        <v>686</v>
      </c>
      <c r="F431" s="219">
        <v>7.8E-2</v>
      </c>
      <c r="G431" s="36">
        <f t="shared" si="59"/>
        <v>0</v>
      </c>
      <c r="H431" s="194">
        <v>50</v>
      </c>
      <c r="I431" s="205">
        <f t="shared" si="60"/>
        <v>0</v>
      </c>
      <c r="J431" s="257"/>
      <c r="K431" s="254"/>
      <c r="L431" s="252"/>
      <c r="M431" s="210">
        <v>2.3E-2</v>
      </c>
      <c r="N431" s="36">
        <f t="shared" si="61"/>
        <v>0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s="8" customFormat="1" ht="15.75" customHeight="1">
      <c r="A432" s="69" t="s">
        <v>286</v>
      </c>
      <c r="B432" s="57" t="s">
        <v>800</v>
      </c>
      <c r="C432" s="85" t="s">
        <v>285</v>
      </c>
      <c r="D432" s="89"/>
      <c r="E432" s="190" t="s">
        <v>686</v>
      </c>
      <c r="F432" s="219">
        <v>0.14599999999999999</v>
      </c>
      <c r="G432" s="36">
        <f t="shared" si="59"/>
        <v>0</v>
      </c>
      <c r="H432" s="194">
        <v>10</v>
      </c>
      <c r="I432" s="205">
        <f t="shared" si="60"/>
        <v>0</v>
      </c>
      <c r="J432" s="257"/>
      <c r="K432" s="254"/>
      <c r="L432" s="252"/>
      <c r="M432" s="210">
        <v>3.5000000000000003E-2</v>
      </c>
      <c r="N432" s="36">
        <f t="shared" si="61"/>
        <v>0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s="8" customFormat="1" ht="15.75" customHeight="1">
      <c r="A433" s="69" t="s">
        <v>288</v>
      </c>
      <c r="B433" s="57" t="s">
        <v>800</v>
      </c>
      <c r="C433" s="85" t="s">
        <v>287</v>
      </c>
      <c r="D433" s="89"/>
      <c r="E433" s="190" t="s">
        <v>686</v>
      </c>
      <c r="F433" s="219">
        <v>0.18</v>
      </c>
      <c r="G433" s="36">
        <f t="shared" si="59"/>
        <v>0</v>
      </c>
      <c r="H433" s="194">
        <v>10</v>
      </c>
      <c r="I433" s="205">
        <f t="shared" si="60"/>
        <v>0</v>
      </c>
      <c r="J433" s="257"/>
      <c r="K433" s="254"/>
      <c r="L433" s="252"/>
      <c r="M433" s="210">
        <v>5.6000000000000001E-2</v>
      </c>
      <c r="N433" s="36">
        <f t="shared" si="61"/>
        <v>0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s="8" customFormat="1" ht="15.75" customHeight="1" thickBot="1">
      <c r="A434" s="149" t="s">
        <v>290</v>
      </c>
      <c r="B434" s="150" t="s">
        <v>800</v>
      </c>
      <c r="C434" s="151" t="s">
        <v>289</v>
      </c>
      <c r="D434" s="89"/>
      <c r="E434" s="190" t="s">
        <v>686</v>
      </c>
      <c r="F434" s="219">
        <v>0.23799999999999999</v>
      </c>
      <c r="G434" s="36">
        <f t="shared" si="59"/>
        <v>0</v>
      </c>
      <c r="H434" s="194">
        <v>10</v>
      </c>
      <c r="I434" s="205">
        <f t="shared" si="60"/>
        <v>0</v>
      </c>
      <c r="J434" s="257"/>
      <c r="K434" s="254"/>
      <c r="L434" s="252"/>
      <c r="M434" s="210">
        <v>7.0000000000000007E-2</v>
      </c>
      <c r="N434" s="36">
        <f t="shared" si="61"/>
        <v>0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s="5" customFormat="1" ht="15.75" customHeight="1" thickBot="1">
      <c r="A435" s="152" t="s">
        <v>291</v>
      </c>
      <c r="B435" s="153" t="s">
        <v>801</v>
      </c>
      <c r="C435" s="154" t="s">
        <v>802</v>
      </c>
      <c r="D435" s="89"/>
      <c r="E435" s="190" t="s">
        <v>686</v>
      </c>
      <c r="F435" s="219">
        <v>2.3E-2</v>
      </c>
      <c r="G435" s="36">
        <f t="shared" si="59"/>
        <v>0</v>
      </c>
      <c r="H435" s="194">
        <v>10</v>
      </c>
      <c r="I435" s="205">
        <f t="shared" si="60"/>
        <v>0</v>
      </c>
      <c r="J435" s="257"/>
      <c r="K435" s="254"/>
      <c r="L435" s="252"/>
      <c r="M435" s="211">
        <v>1E-3</v>
      </c>
      <c r="N435" s="36">
        <f t="shared" si="61"/>
        <v>0</v>
      </c>
    </row>
    <row r="436" spans="1:29" s="8" customFormat="1" ht="15.75" customHeight="1">
      <c r="A436" s="77" t="s">
        <v>292</v>
      </c>
      <c r="B436" s="78" t="s">
        <v>803</v>
      </c>
      <c r="C436" s="80">
        <v>16</v>
      </c>
      <c r="D436" s="89"/>
      <c r="E436" s="190" t="s">
        <v>686</v>
      </c>
      <c r="F436" s="219">
        <v>4.0000000000000001E-3</v>
      </c>
      <c r="G436" s="36">
        <f t="shared" si="59"/>
        <v>0</v>
      </c>
      <c r="H436" s="194">
        <v>300</v>
      </c>
      <c r="I436" s="205">
        <f t="shared" ref="I436:I450" si="62">D436/H436</f>
        <v>0</v>
      </c>
      <c r="J436" s="257">
        <v>285</v>
      </c>
      <c r="K436" s="254">
        <v>385</v>
      </c>
      <c r="L436" s="252">
        <v>75</v>
      </c>
      <c r="M436" s="210">
        <v>4.2999999999999997E-2</v>
      </c>
      <c r="N436" s="36">
        <f t="shared" si="61"/>
        <v>0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s="8" customFormat="1" ht="15.75" customHeight="1">
      <c r="A437" s="66" t="s">
        <v>293</v>
      </c>
      <c r="B437" s="49" t="s">
        <v>803</v>
      </c>
      <c r="C437" s="81">
        <v>20</v>
      </c>
      <c r="D437" s="89"/>
      <c r="E437" s="190" t="s">
        <v>686</v>
      </c>
      <c r="F437" s="219">
        <v>4.0000000000000001E-3</v>
      </c>
      <c r="G437" s="36">
        <f t="shared" si="59"/>
        <v>0</v>
      </c>
      <c r="H437" s="194">
        <v>500</v>
      </c>
      <c r="I437" s="205">
        <f t="shared" si="62"/>
        <v>0</v>
      </c>
      <c r="J437" s="257">
        <v>285</v>
      </c>
      <c r="K437" s="254">
        <v>385</v>
      </c>
      <c r="L437" s="252">
        <v>120</v>
      </c>
      <c r="M437" s="210">
        <v>3.0000000000000001E-3</v>
      </c>
      <c r="N437" s="36">
        <f t="shared" si="61"/>
        <v>0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s="8" customFormat="1" ht="15.75" customHeight="1">
      <c r="A438" s="66" t="s">
        <v>294</v>
      </c>
      <c r="B438" s="49" t="s">
        <v>803</v>
      </c>
      <c r="C438" s="81">
        <v>25</v>
      </c>
      <c r="D438" s="89"/>
      <c r="E438" s="190" t="s">
        <v>686</v>
      </c>
      <c r="F438" s="219">
        <v>6.0000000000000001E-3</v>
      </c>
      <c r="G438" s="36">
        <f t="shared" si="59"/>
        <v>0</v>
      </c>
      <c r="H438" s="194">
        <v>500</v>
      </c>
      <c r="I438" s="205">
        <f t="shared" si="62"/>
        <v>0</v>
      </c>
      <c r="J438" s="257">
        <v>285</v>
      </c>
      <c r="K438" s="254">
        <v>385</v>
      </c>
      <c r="L438" s="252">
        <v>160</v>
      </c>
      <c r="M438" s="210">
        <v>4.0000000000000001E-3</v>
      </c>
      <c r="N438" s="36">
        <f t="shared" si="61"/>
        <v>0</v>
      </c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s="8" customFormat="1" ht="15.75" customHeight="1">
      <c r="A439" s="66" t="s">
        <v>295</v>
      </c>
      <c r="B439" s="49" t="s">
        <v>803</v>
      </c>
      <c r="C439" s="81">
        <v>32</v>
      </c>
      <c r="D439" s="89"/>
      <c r="E439" s="190" t="s">
        <v>686</v>
      </c>
      <c r="F439" s="219">
        <v>8.0000000000000002E-3</v>
      </c>
      <c r="G439" s="36">
        <f t="shared" si="59"/>
        <v>0</v>
      </c>
      <c r="H439" s="194">
        <v>300</v>
      </c>
      <c r="I439" s="205">
        <f t="shared" si="62"/>
        <v>0</v>
      </c>
      <c r="J439" s="257">
        <v>285</v>
      </c>
      <c r="K439" s="254">
        <v>385</v>
      </c>
      <c r="L439" s="252">
        <v>120</v>
      </c>
      <c r="M439" s="210">
        <v>7.0000000000000001E-3</v>
      </c>
      <c r="N439" s="36">
        <f t="shared" si="61"/>
        <v>0</v>
      </c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s="8" customFormat="1" ht="15.75" customHeight="1">
      <c r="A440" s="269" t="s">
        <v>1007</v>
      </c>
      <c r="B440" s="273" t="s">
        <v>804</v>
      </c>
      <c r="C440" s="274">
        <v>20</v>
      </c>
      <c r="D440" s="89"/>
      <c r="E440" s="190" t="s">
        <v>686</v>
      </c>
      <c r="F440" s="219">
        <v>4.0000000000000001E-3</v>
      </c>
      <c r="G440" s="36">
        <f t="shared" ref="G440:G442" si="63">D440*F440</f>
        <v>0</v>
      </c>
      <c r="H440" s="194">
        <v>500</v>
      </c>
      <c r="I440" s="205">
        <f t="shared" ref="I440:I442" si="64">D440/H440</f>
        <v>0</v>
      </c>
      <c r="J440" s="257">
        <v>285</v>
      </c>
      <c r="K440" s="254">
        <v>385</v>
      </c>
      <c r="L440" s="252">
        <v>120</v>
      </c>
      <c r="M440" s="210">
        <v>3.0000000000000001E-3</v>
      </c>
      <c r="N440" s="36">
        <f t="shared" ref="N440:N442" si="65">D440/100*M440</f>
        <v>0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s="8" customFormat="1" ht="15.75" customHeight="1">
      <c r="A441" s="269" t="s">
        <v>1008</v>
      </c>
      <c r="B441" s="273" t="s">
        <v>804</v>
      </c>
      <c r="C441" s="274">
        <v>25</v>
      </c>
      <c r="D441" s="89"/>
      <c r="E441" s="190" t="s">
        <v>686</v>
      </c>
      <c r="F441" s="219">
        <v>6.0000000000000001E-3</v>
      </c>
      <c r="G441" s="36">
        <f t="shared" si="63"/>
        <v>0</v>
      </c>
      <c r="H441" s="194">
        <v>500</v>
      </c>
      <c r="I441" s="205">
        <f t="shared" si="64"/>
        <v>0</v>
      </c>
      <c r="J441" s="257">
        <v>285</v>
      </c>
      <c r="K441" s="254">
        <v>385</v>
      </c>
      <c r="L441" s="252">
        <v>160</v>
      </c>
      <c r="M441" s="210">
        <v>4.0000000000000001E-3</v>
      </c>
      <c r="N441" s="36">
        <f t="shared" si="65"/>
        <v>0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s="8" customFormat="1" ht="15.75" customHeight="1">
      <c r="A442" s="269" t="s">
        <v>1009</v>
      </c>
      <c r="B442" s="273" t="s">
        <v>804</v>
      </c>
      <c r="C442" s="274">
        <v>32</v>
      </c>
      <c r="D442" s="89"/>
      <c r="E442" s="190" t="s">
        <v>686</v>
      </c>
      <c r="F442" s="219">
        <v>8.0000000000000002E-3</v>
      </c>
      <c r="G442" s="36">
        <f t="shared" si="63"/>
        <v>0</v>
      </c>
      <c r="H442" s="194">
        <v>300</v>
      </c>
      <c r="I442" s="205">
        <f t="shared" si="64"/>
        <v>0</v>
      </c>
      <c r="J442" s="257">
        <v>285</v>
      </c>
      <c r="K442" s="254">
        <v>385</v>
      </c>
      <c r="L442" s="252">
        <v>120</v>
      </c>
      <c r="M442" s="210">
        <v>7.0000000000000001E-3</v>
      </c>
      <c r="N442" s="36">
        <f t="shared" si="65"/>
        <v>0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s="8" customFormat="1" ht="15.75" customHeight="1">
      <c r="A443" s="66" t="s">
        <v>296</v>
      </c>
      <c r="B443" s="49" t="s">
        <v>804</v>
      </c>
      <c r="C443" s="81">
        <v>40</v>
      </c>
      <c r="D443" s="89"/>
      <c r="E443" s="190" t="s">
        <v>686</v>
      </c>
      <c r="F443" s="219">
        <v>1.6E-2</v>
      </c>
      <c r="G443" s="36">
        <f t="shared" si="59"/>
        <v>0</v>
      </c>
      <c r="H443" s="194">
        <v>50</v>
      </c>
      <c r="I443" s="205">
        <f t="shared" si="62"/>
        <v>0</v>
      </c>
      <c r="J443" s="257"/>
      <c r="K443" s="254"/>
      <c r="L443" s="252"/>
      <c r="M443" s="210">
        <v>7.0000000000000001E-3</v>
      </c>
      <c r="N443" s="36">
        <f t="shared" si="61"/>
        <v>0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s="8" customFormat="1" ht="15.75" customHeight="1">
      <c r="A444" s="66" t="s">
        <v>297</v>
      </c>
      <c r="B444" s="49" t="s">
        <v>804</v>
      </c>
      <c r="C444" s="81">
        <v>50</v>
      </c>
      <c r="D444" s="89"/>
      <c r="E444" s="190" t="s">
        <v>686</v>
      </c>
      <c r="F444" s="219">
        <v>3.4000000000000002E-2</v>
      </c>
      <c r="G444" s="36">
        <f t="shared" si="59"/>
        <v>0</v>
      </c>
      <c r="H444" s="194">
        <v>25</v>
      </c>
      <c r="I444" s="205">
        <f t="shared" si="62"/>
        <v>0</v>
      </c>
      <c r="J444" s="257"/>
      <c r="K444" s="254"/>
      <c r="L444" s="252"/>
      <c r="M444" s="210">
        <v>1.9E-2</v>
      </c>
      <c r="N444" s="36">
        <f t="shared" si="61"/>
        <v>0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s="8" customFormat="1" ht="15.75" customHeight="1">
      <c r="A445" s="66" t="s">
        <v>298</v>
      </c>
      <c r="B445" s="49" t="s">
        <v>804</v>
      </c>
      <c r="C445" s="81">
        <v>63</v>
      </c>
      <c r="D445" s="89"/>
      <c r="E445" s="190" t="s">
        <v>686</v>
      </c>
      <c r="F445" s="219">
        <v>4.5999999999999999E-2</v>
      </c>
      <c r="G445" s="36">
        <f t="shared" si="59"/>
        <v>0</v>
      </c>
      <c r="H445" s="194">
        <v>25</v>
      </c>
      <c r="I445" s="205">
        <f t="shared" si="62"/>
        <v>0</v>
      </c>
      <c r="J445" s="257"/>
      <c r="K445" s="254"/>
      <c r="L445" s="252"/>
      <c r="M445" s="210">
        <v>2.5999999999999999E-2</v>
      </c>
      <c r="N445" s="36">
        <f t="shared" si="61"/>
        <v>0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s="8" customFormat="1" ht="15.75" customHeight="1">
      <c r="A446" s="66" t="s">
        <v>299</v>
      </c>
      <c r="B446" s="49" t="s">
        <v>804</v>
      </c>
      <c r="C446" s="81">
        <v>75</v>
      </c>
      <c r="D446" s="89"/>
      <c r="E446" s="190" t="s">
        <v>686</v>
      </c>
      <c r="F446" s="219">
        <v>8.4000000000000005E-2</v>
      </c>
      <c r="G446" s="36">
        <f t="shared" si="59"/>
        <v>0</v>
      </c>
      <c r="H446" s="194">
        <v>1</v>
      </c>
      <c r="I446" s="205">
        <f t="shared" si="62"/>
        <v>0</v>
      </c>
      <c r="J446" s="257"/>
      <c r="K446" s="254"/>
      <c r="L446" s="252"/>
      <c r="M446" s="210">
        <v>5.1999999999999998E-2</v>
      </c>
      <c r="N446" s="36">
        <f t="shared" si="61"/>
        <v>0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s="8" customFormat="1" ht="15.75" customHeight="1">
      <c r="A447" s="66" t="s">
        <v>300</v>
      </c>
      <c r="B447" s="49" t="s">
        <v>804</v>
      </c>
      <c r="C447" s="81">
        <v>90</v>
      </c>
      <c r="D447" s="89"/>
      <c r="E447" s="190" t="s">
        <v>686</v>
      </c>
      <c r="F447" s="219">
        <v>0.114</v>
      </c>
      <c r="G447" s="36">
        <f t="shared" si="59"/>
        <v>0</v>
      </c>
      <c r="H447" s="194">
        <v>1</v>
      </c>
      <c r="I447" s="205">
        <f t="shared" si="62"/>
        <v>0</v>
      </c>
      <c r="J447" s="257"/>
      <c r="K447" s="254"/>
      <c r="L447" s="252"/>
      <c r="M447" s="210">
        <v>5.1999999999999998E-2</v>
      </c>
      <c r="N447" s="36">
        <f t="shared" si="61"/>
        <v>0</v>
      </c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s="8" customFormat="1" ht="15.75" customHeight="1" thickBot="1">
      <c r="A448" s="120" t="s">
        <v>301</v>
      </c>
      <c r="B448" s="121" t="s">
        <v>804</v>
      </c>
      <c r="C448" s="122">
        <v>110</v>
      </c>
      <c r="D448" s="89"/>
      <c r="E448" s="190" t="s">
        <v>686</v>
      </c>
      <c r="F448" s="219">
        <v>0.13600000000000001</v>
      </c>
      <c r="G448" s="36">
        <f t="shared" si="59"/>
        <v>0</v>
      </c>
      <c r="H448" s="194">
        <v>1</v>
      </c>
      <c r="I448" s="205">
        <f t="shared" si="62"/>
        <v>0</v>
      </c>
      <c r="J448" s="257"/>
      <c r="K448" s="254"/>
      <c r="L448" s="252"/>
      <c r="M448" s="210">
        <v>4.1000000000000002E-2</v>
      </c>
      <c r="N448" s="36">
        <f t="shared" si="61"/>
        <v>0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s="8" customFormat="1" ht="15.75" customHeight="1">
      <c r="A449" s="142" t="s">
        <v>303</v>
      </c>
      <c r="B449" s="155" t="s">
        <v>805</v>
      </c>
      <c r="C449" s="144" t="s">
        <v>302</v>
      </c>
      <c r="D449" s="89"/>
      <c r="E449" s="190" t="s">
        <v>686</v>
      </c>
      <c r="F449" s="219">
        <v>1.6E-2</v>
      </c>
      <c r="G449" s="36">
        <f t="shared" si="59"/>
        <v>0</v>
      </c>
      <c r="H449" s="194">
        <v>500</v>
      </c>
      <c r="I449" s="205">
        <f t="shared" si="62"/>
        <v>0</v>
      </c>
      <c r="J449" s="257"/>
      <c r="K449" s="254"/>
      <c r="L449" s="252"/>
      <c r="M449" s="210">
        <v>5.0000000000000001E-3</v>
      </c>
      <c r="N449" s="36">
        <f t="shared" si="61"/>
        <v>0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s="8" customFormat="1" ht="15.75" customHeight="1" thickBot="1">
      <c r="A450" s="106" t="s">
        <v>305</v>
      </c>
      <c r="B450" s="156" t="s">
        <v>805</v>
      </c>
      <c r="C450" s="108" t="s">
        <v>304</v>
      </c>
      <c r="D450" s="89"/>
      <c r="E450" s="190" t="s">
        <v>686</v>
      </c>
      <c r="F450" s="219">
        <v>2.1999999999999999E-2</v>
      </c>
      <c r="G450" s="36">
        <f t="shared" si="59"/>
        <v>0</v>
      </c>
      <c r="H450" s="194">
        <v>400</v>
      </c>
      <c r="I450" s="205">
        <f t="shared" si="62"/>
        <v>0</v>
      </c>
      <c r="J450" s="257"/>
      <c r="K450" s="254"/>
      <c r="L450" s="252"/>
      <c r="M450" s="210">
        <v>7.0000000000000001E-3</v>
      </c>
      <c r="N450" s="36">
        <f t="shared" si="61"/>
        <v>0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s="8" customFormat="1" ht="33" customHeight="1">
      <c r="A451" s="142" t="s">
        <v>402</v>
      </c>
      <c r="B451" s="157" t="s">
        <v>807</v>
      </c>
      <c r="C451" s="144">
        <v>12</v>
      </c>
      <c r="D451" s="89"/>
      <c r="E451" s="190" t="s">
        <v>755</v>
      </c>
      <c r="F451" s="221">
        <v>0.186</v>
      </c>
      <c r="G451" s="36">
        <f t="shared" si="59"/>
        <v>0</v>
      </c>
      <c r="H451" s="194">
        <v>1</v>
      </c>
      <c r="I451" s="205">
        <f>D451/H451</f>
        <v>0</v>
      </c>
      <c r="J451" s="257"/>
      <c r="K451" s="254"/>
      <c r="L451" s="252"/>
      <c r="M451" s="210">
        <v>0.03</v>
      </c>
      <c r="N451" s="36">
        <f t="shared" si="61"/>
        <v>0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s="8" customFormat="1" ht="15.75" customHeight="1" thickBot="1">
      <c r="A452" s="117" t="s">
        <v>415</v>
      </c>
      <c r="B452" s="158" t="s">
        <v>806</v>
      </c>
      <c r="C452" s="119">
        <v>12</v>
      </c>
      <c r="D452" s="89"/>
      <c r="E452" s="190" t="s">
        <v>755</v>
      </c>
      <c r="F452" s="221">
        <v>2.9000000000000001E-2</v>
      </c>
      <c r="G452" s="36">
        <f t="shared" si="59"/>
        <v>0</v>
      </c>
      <c r="H452" s="194">
        <v>1</v>
      </c>
      <c r="I452" s="205">
        <f>D452/H452</f>
        <v>0</v>
      </c>
      <c r="J452" s="257"/>
      <c r="K452" s="254"/>
      <c r="L452" s="252"/>
      <c r="M452" s="210">
        <v>0.01</v>
      </c>
      <c r="N452" s="36">
        <f t="shared" si="61"/>
        <v>0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s="8" customFormat="1" ht="15.75" customHeight="1">
      <c r="A453" s="159" t="s">
        <v>430</v>
      </c>
      <c r="B453" s="155" t="s">
        <v>808</v>
      </c>
      <c r="C453" s="160">
        <v>16</v>
      </c>
      <c r="D453" s="89"/>
      <c r="E453" s="190" t="s">
        <v>686</v>
      </c>
      <c r="F453" s="219">
        <v>7.3999999999999996E-2</v>
      </c>
      <c r="G453" s="36">
        <f t="shared" si="59"/>
        <v>0</v>
      </c>
      <c r="H453" s="194">
        <v>1</v>
      </c>
      <c r="I453" s="205">
        <f t="shared" ref="I453:I486" si="66">D453/H453</f>
        <v>0</v>
      </c>
      <c r="J453" s="257"/>
      <c r="K453" s="254"/>
      <c r="L453" s="252"/>
      <c r="M453" s="210">
        <v>5.0000000000000001E-3</v>
      </c>
      <c r="N453" s="36">
        <f t="shared" si="61"/>
        <v>0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s="8" customFormat="1" ht="15.75" customHeight="1">
      <c r="A454" s="68" t="s">
        <v>431</v>
      </c>
      <c r="B454" s="62" t="s">
        <v>808</v>
      </c>
      <c r="C454" s="148">
        <v>20</v>
      </c>
      <c r="D454" s="89"/>
      <c r="E454" s="190" t="s">
        <v>686</v>
      </c>
      <c r="F454" s="219">
        <v>7.8E-2</v>
      </c>
      <c r="G454" s="36">
        <f t="shared" si="59"/>
        <v>0</v>
      </c>
      <c r="H454" s="194">
        <v>1</v>
      </c>
      <c r="I454" s="205">
        <f t="shared" si="66"/>
        <v>0</v>
      </c>
      <c r="J454" s="257"/>
      <c r="K454" s="254"/>
      <c r="L454" s="252"/>
      <c r="M454" s="210">
        <v>0.01</v>
      </c>
      <c r="N454" s="36">
        <f t="shared" si="61"/>
        <v>0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s="8" customFormat="1" ht="15.75" customHeight="1">
      <c r="A455" s="67" t="s">
        <v>306</v>
      </c>
      <c r="B455" s="62" t="s">
        <v>808</v>
      </c>
      <c r="C455" s="148">
        <v>25</v>
      </c>
      <c r="D455" s="89"/>
      <c r="E455" s="190" t="s">
        <v>686</v>
      </c>
      <c r="F455" s="219">
        <v>0.13800000000000001</v>
      </c>
      <c r="G455" s="36">
        <f t="shared" si="59"/>
        <v>0</v>
      </c>
      <c r="H455" s="194">
        <v>1</v>
      </c>
      <c r="I455" s="205">
        <f t="shared" si="66"/>
        <v>0</v>
      </c>
      <c r="J455" s="257"/>
      <c r="K455" s="254"/>
      <c r="L455" s="252"/>
      <c r="M455" s="210">
        <v>0.01</v>
      </c>
      <c r="N455" s="36">
        <f t="shared" si="61"/>
        <v>0</v>
      </c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s="8" customFormat="1" ht="15.75" customHeight="1">
      <c r="A456" s="66" t="s">
        <v>307</v>
      </c>
      <c r="B456" s="62" t="s">
        <v>808</v>
      </c>
      <c r="C456" s="148">
        <v>32</v>
      </c>
      <c r="D456" s="89"/>
      <c r="E456" s="190" t="s">
        <v>686</v>
      </c>
      <c r="F456" s="219">
        <v>0.16400000000000001</v>
      </c>
      <c r="G456" s="36">
        <f t="shared" si="59"/>
        <v>0</v>
      </c>
      <c r="H456" s="194">
        <v>1</v>
      </c>
      <c r="I456" s="205">
        <f t="shared" si="66"/>
        <v>0</v>
      </c>
      <c r="J456" s="257"/>
      <c r="K456" s="254"/>
      <c r="L456" s="252"/>
      <c r="M456" s="210">
        <v>1.4999999999999999E-2</v>
      </c>
      <c r="N456" s="36">
        <f t="shared" si="61"/>
        <v>0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s="8" customFormat="1" ht="15.75" customHeight="1">
      <c r="A457" s="66" t="s">
        <v>308</v>
      </c>
      <c r="B457" s="62" t="s">
        <v>808</v>
      </c>
      <c r="C457" s="148">
        <v>40</v>
      </c>
      <c r="D457" s="89"/>
      <c r="E457" s="190" t="s">
        <v>686</v>
      </c>
      <c r="F457" s="219">
        <v>0.308</v>
      </c>
      <c r="G457" s="36">
        <f t="shared" si="59"/>
        <v>0</v>
      </c>
      <c r="H457" s="194">
        <v>1</v>
      </c>
      <c r="I457" s="205">
        <f t="shared" si="66"/>
        <v>0</v>
      </c>
      <c r="J457" s="257"/>
      <c r="K457" s="254"/>
      <c r="L457" s="252"/>
      <c r="M457" s="210">
        <v>2.5000000000000001E-2</v>
      </c>
      <c r="N457" s="36">
        <f t="shared" si="61"/>
        <v>0</v>
      </c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s="8" customFormat="1" ht="15.75" customHeight="1">
      <c r="A458" s="66" t="s">
        <v>309</v>
      </c>
      <c r="B458" s="62" t="s">
        <v>808</v>
      </c>
      <c r="C458" s="148">
        <v>50</v>
      </c>
      <c r="D458" s="89"/>
      <c r="E458" s="190" t="s">
        <v>686</v>
      </c>
      <c r="F458" s="219">
        <v>0.33300000000000002</v>
      </c>
      <c r="G458" s="36">
        <f t="shared" si="59"/>
        <v>0</v>
      </c>
      <c r="H458" s="194">
        <v>1</v>
      </c>
      <c r="I458" s="205">
        <f t="shared" si="66"/>
        <v>0</v>
      </c>
      <c r="J458" s="257"/>
      <c r="K458" s="254"/>
      <c r="L458" s="252"/>
      <c r="M458" s="210">
        <v>3.4000000000000002E-2</v>
      </c>
      <c r="N458" s="36">
        <f t="shared" si="61"/>
        <v>0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s="8" customFormat="1" ht="15.75" customHeight="1">
      <c r="A459" s="66" t="s">
        <v>310</v>
      </c>
      <c r="B459" s="62" t="s">
        <v>808</v>
      </c>
      <c r="C459" s="148">
        <v>63</v>
      </c>
      <c r="D459" s="89"/>
      <c r="E459" s="190" t="s">
        <v>686</v>
      </c>
      <c r="F459" s="219">
        <v>0.49299999999999999</v>
      </c>
      <c r="G459" s="36">
        <f t="shared" si="59"/>
        <v>0</v>
      </c>
      <c r="H459" s="194">
        <v>1</v>
      </c>
      <c r="I459" s="205">
        <f t="shared" si="66"/>
        <v>0</v>
      </c>
      <c r="J459" s="257"/>
      <c r="K459" s="254"/>
      <c r="L459" s="252"/>
      <c r="M459" s="210">
        <v>5.0999999999999997E-2</v>
      </c>
      <c r="N459" s="36">
        <f t="shared" si="61"/>
        <v>0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s="8" customFormat="1" ht="15.75" customHeight="1">
      <c r="A460" s="66" t="s">
        <v>311</v>
      </c>
      <c r="B460" s="62" t="s">
        <v>808</v>
      </c>
      <c r="C460" s="148">
        <v>75</v>
      </c>
      <c r="D460" s="89"/>
      <c r="E460" s="190" t="s">
        <v>686</v>
      </c>
      <c r="F460" s="219">
        <v>0.65300000000000002</v>
      </c>
      <c r="G460" s="36">
        <f t="shared" si="59"/>
        <v>0</v>
      </c>
      <c r="H460" s="194">
        <v>1</v>
      </c>
      <c r="I460" s="205">
        <f t="shared" si="66"/>
        <v>0</v>
      </c>
      <c r="J460" s="257"/>
      <c r="K460" s="254"/>
      <c r="L460" s="252"/>
      <c r="M460" s="210">
        <v>0.09</v>
      </c>
      <c r="N460" s="36">
        <f t="shared" si="61"/>
        <v>0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s="8" customFormat="1" ht="15.75" customHeight="1">
      <c r="A461" s="66" t="s">
        <v>312</v>
      </c>
      <c r="B461" s="62" t="s">
        <v>808</v>
      </c>
      <c r="C461" s="148">
        <v>90</v>
      </c>
      <c r="D461" s="89"/>
      <c r="E461" s="190" t="s">
        <v>686</v>
      </c>
      <c r="F461" s="219">
        <v>1.089</v>
      </c>
      <c r="G461" s="36">
        <f t="shared" si="59"/>
        <v>0</v>
      </c>
      <c r="H461" s="194">
        <v>1</v>
      </c>
      <c r="I461" s="205">
        <f t="shared" si="66"/>
        <v>0</v>
      </c>
      <c r="J461" s="257"/>
      <c r="K461" s="254"/>
      <c r="L461" s="252"/>
      <c r="M461" s="210">
        <v>0.109</v>
      </c>
      <c r="N461" s="36">
        <f t="shared" si="61"/>
        <v>0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s="8" customFormat="1" ht="15.75" customHeight="1">
      <c r="A462" s="70" t="s">
        <v>313</v>
      </c>
      <c r="B462" s="62" t="s">
        <v>808</v>
      </c>
      <c r="C462" s="161">
        <v>110</v>
      </c>
      <c r="D462" s="89"/>
      <c r="E462" s="190" t="s">
        <v>686</v>
      </c>
      <c r="F462" s="219">
        <v>1.681</v>
      </c>
      <c r="G462" s="36">
        <f t="shared" ref="G462:G494" si="67">D462*F462</f>
        <v>0</v>
      </c>
      <c r="H462" s="194">
        <v>1</v>
      </c>
      <c r="I462" s="205">
        <f t="shared" si="66"/>
        <v>0</v>
      </c>
      <c r="J462" s="257"/>
      <c r="K462" s="254"/>
      <c r="L462" s="252"/>
      <c r="M462" s="210">
        <v>0.16900000000000001</v>
      </c>
      <c r="N462" s="36">
        <f t="shared" si="61"/>
        <v>0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s="8" customFormat="1" ht="15.75" customHeight="1" thickBot="1">
      <c r="A463" s="162" t="s">
        <v>504</v>
      </c>
      <c r="B463" s="156" t="s">
        <v>808</v>
      </c>
      <c r="C463" s="163">
        <v>125</v>
      </c>
      <c r="D463" s="89"/>
      <c r="E463" s="190" t="s">
        <v>686</v>
      </c>
      <c r="F463" s="219">
        <v>1.996</v>
      </c>
      <c r="G463" s="36">
        <f t="shared" si="67"/>
        <v>0</v>
      </c>
      <c r="H463" s="194">
        <v>1</v>
      </c>
      <c r="I463" s="205">
        <f t="shared" si="66"/>
        <v>0</v>
      </c>
      <c r="J463" s="257"/>
      <c r="K463" s="254"/>
      <c r="L463" s="252"/>
      <c r="M463" s="210">
        <v>0.22500000000000001</v>
      </c>
      <c r="N463" s="36">
        <f t="shared" si="61"/>
        <v>0</v>
      </c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s="11" customFormat="1" ht="15.75" customHeight="1">
      <c r="A464" s="142" t="s">
        <v>314</v>
      </c>
      <c r="B464" s="147" t="s">
        <v>809</v>
      </c>
      <c r="C464" s="144">
        <v>16</v>
      </c>
      <c r="D464" s="89"/>
      <c r="E464" s="190" t="s">
        <v>686</v>
      </c>
      <c r="F464" s="219">
        <v>0.13</v>
      </c>
      <c r="G464" s="36">
        <f t="shared" si="67"/>
        <v>0</v>
      </c>
      <c r="H464" s="194">
        <v>1</v>
      </c>
      <c r="I464" s="205">
        <f t="shared" si="66"/>
        <v>0</v>
      </c>
      <c r="J464" s="257"/>
      <c r="K464" s="254"/>
      <c r="L464" s="252"/>
      <c r="M464" s="210">
        <v>1.4E-2</v>
      </c>
      <c r="N464" s="36">
        <f t="shared" si="61"/>
        <v>0</v>
      </c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s="11" customFormat="1" ht="15.75" customHeight="1">
      <c r="A465" s="66" t="s">
        <v>315</v>
      </c>
      <c r="B465" s="49" t="s">
        <v>809</v>
      </c>
      <c r="C465" s="148">
        <v>20</v>
      </c>
      <c r="D465" s="89"/>
      <c r="E465" s="190" t="s">
        <v>686</v>
      </c>
      <c r="F465" s="219">
        <v>0.13300000000000001</v>
      </c>
      <c r="G465" s="36">
        <f t="shared" si="67"/>
        <v>0</v>
      </c>
      <c r="H465" s="194">
        <v>1</v>
      </c>
      <c r="I465" s="205">
        <f t="shared" si="66"/>
        <v>0</v>
      </c>
      <c r="J465" s="257"/>
      <c r="K465" s="254"/>
      <c r="L465" s="252"/>
      <c r="M465" s="210">
        <v>1.4E-2</v>
      </c>
      <c r="N465" s="36">
        <f t="shared" si="61"/>
        <v>0</v>
      </c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s="11" customFormat="1" ht="15.75" customHeight="1">
      <c r="A466" s="66" t="s">
        <v>451</v>
      </c>
      <c r="B466" s="49" t="s">
        <v>809</v>
      </c>
      <c r="C466" s="148">
        <v>25</v>
      </c>
      <c r="D466" s="89"/>
      <c r="E466" s="190" t="s">
        <v>686</v>
      </c>
      <c r="F466" s="219">
        <v>0.17799999999999999</v>
      </c>
      <c r="G466" s="36">
        <f t="shared" si="67"/>
        <v>0</v>
      </c>
      <c r="H466" s="194">
        <v>1</v>
      </c>
      <c r="I466" s="205">
        <f t="shared" si="66"/>
        <v>0</v>
      </c>
      <c r="J466" s="257"/>
      <c r="K466" s="254"/>
      <c r="L466" s="252"/>
      <c r="M466" s="210">
        <v>2.1999999999999999E-2</v>
      </c>
      <c r="N466" s="36">
        <f t="shared" si="61"/>
        <v>0</v>
      </c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s="11" customFormat="1" ht="15.75" customHeight="1">
      <c r="A467" s="66" t="s">
        <v>316</v>
      </c>
      <c r="B467" s="49" t="s">
        <v>809</v>
      </c>
      <c r="C467" s="148">
        <v>32</v>
      </c>
      <c r="D467" s="89"/>
      <c r="E467" s="190" t="s">
        <v>686</v>
      </c>
      <c r="F467" s="219">
        <v>0.215</v>
      </c>
      <c r="G467" s="36">
        <f t="shared" si="67"/>
        <v>0</v>
      </c>
      <c r="H467" s="194">
        <v>1</v>
      </c>
      <c r="I467" s="205">
        <f t="shared" si="66"/>
        <v>0</v>
      </c>
      <c r="J467" s="257"/>
      <c r="K467" s="254"/>
      <c r="L467" s="252"/>
      <c r="M467" s="210">
        <v>2.8000000000000001E-2</v>
      </c>
      <c r="N467" s="36">
        <f t="shared" si="61"/>
        <v>0</v>
      </c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s="11" customFormat="1" ht="15.75" customHeight="1">
      <c r="A468" s="66" t="s">
        <v>317</v>
      </c>
      <c r="B468" s="49" t="s">
        <v>809</v>
      </c>
      <c r="C468" s="148">
        <v>40</v>
      </c>
      <c r="D468" s="89"/>
      <c r="E468" s="190" t="s">
        <v>686</v>
      </c>
      <c r="F468" s="219">
        <v>0.379</v>
      </c>
      <c r="G468" s="36">
        <f t="shared" si="67"/>
        <v>0</v>
      </c>
      <c r="H468" s="194">
        <v>1</v>
      </c>
      <c r="I468" s="205">
        <f t="shared" si="66"/>
        <v>0</v>
      </c>
      <c r="J468" s="257"/>
      <c r="K468" s="254"/>
      <c r="L468" s="252"/>
      <c r="M468" s="210">
        <v>3.7999999999999999E-2</v>
      </c>
      <c r="N468" s="36">
        <f t="shared" si="61"/>
        <v>0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s="8" customFormat="1" ht="15.75" customHeight="1">
      <c r="A469" s="66" t="s">
        <v>318</v>
      </c>
      <c r="B469" s="49" t="s">
        <v>809</v>
      </c>
      <c r="C469" s="148">
        <v>50</v>
      </c>
      <c r="D469" s="89"/>
      <c r="E469" s="190" t="s">
        <v>686</v>
      </c>
      <c r="F469" s="219">
        <v>0.51700000000000002</v>
      </c>
      <c r="G469" s="36">
        <f t="shared" si="67"/>
        <v>0</v>
      </c>
      <c r="H469" s="194">
        <v>1</v>
      </c>
      <c r="I469" s="205">
        <f t="shared" si="66"/>
        <v>0</v>
      </c>
      <c r="J469" s="257"/>
      <c r="K469" s="254"/>
      <c r="L469" s="252"/>
      <c r="M469" s="210">
        <v>5.7000000000000002E-2</v>
      </c>
      <c r="N469" s="36">
        <f t="shared" si="61"/>
        <v>0</v>
      </c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s="8" customFormat="1" ht="15.75" customHeight="1" thickBot="1">
      <c r="A470" s="106" t="s">
        <v>319</v>
      </c>
      <c r="B470" s="107" t="s">
        <v>809</v>
      </c>
      <c r="C470" s="108">
        <v>63</v>
      </c>
      <c r="D470" s="89"/>
      <c r="E470" s="190" t="s">
        <v>686</v>
      </c>
      <c r="F470" s="219">
        <v>0.82199999999999995</v>
      </c>
      <c r="G470" s="36">
        <f t="shared" si="67"/>
        <v>0</v>
      </c>
      <c r="H470" s="194">
        <v>1</v>
      </c>
      <c r="I470" s="205">
        <f t="shared" si="66"/>
        <v>0</v>
      </c>
      <c r="J470" s="257"/>
      <c r="K470" s="254"/>
      <c r="L470" s="252"/>
      <c r="M470" s="210">
        <v>0.09</v>
      </c>
      <c r="N470" s="36">
        <f t="shared" si="61"/>
        <v>0</v>
      </c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s="8" customFormat="1" ht="15.75" customHeight="1">
      <c r="A471" s="142" t="s">
        <v>387</v>
      </c>
      <c r="B471" s="143" t="s">
        <v>810</v>
      </c>
      <c r="C471" s="144">
        <v>63</v>
      </c>
      <c r="D471" s="89"/>
      <c r="E471" s="190" t="s">
        <v>686</v>
      </c>
      <c r="F471" s="219">
        <v>0.29799999999999999</v>
      </c>
      <c r="G471" s="36">
        <f t="shared" si="67"/>
        <v>0</v>
      </c>
      <c r="H471" s="194">
        <v>1</v>
      </c>
      <c r="I471" s="205">
        <f t="shared" si="66"/>
        <v>0</v>
      </c>
      <c r="J471" s="257"/>
      <c r="K471" s="254"/>
      <c r="L471" s="252"/>
      <c r="M471" s="210">
        <v>1.7999999999999999E-2</v>
      </c>
      <c r="N471" s="36">
        <f t="shared" si="61"/>
        <v>0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s="8" customFormat="1" ht="15.75" customHeight="1">
      <c r="A472" s="66" t="s">
        <v>388</v>
      </c>
      <c r="B472" s="59" t="s">
        <v>810</v>
      </c>
      <c r="C472" s="148">
        <v>75</v>
      </c>
      <c r="D472" s="89"/>
      <c r="E472" s="190" t="s">
        <v>686</v>
      </c>
      <c r="F472" s="219">
        <v>0.29599999999999999</v>
      </c>
      <c r="G472" s="36">
        <f t="shared" si="67"/>
        <v>0</v>
      </c>
      <c r="H472" s="194">
        <v>1</v>
      </c>
      <c r="I472" s="205">
        <f t="shared" si="66"/>
        <v>0</v>
      </c>
      <c r="J472" s="257"/>
      <c r="K472" s="254"/>
      <c r="L472" s="252"/>
      <c r="M472" s="210">
        <v>1.7999999999999999E-2</v>
      </c>
      <c r="N472" s="36">
        <f t="shared" si="61"/>
        <v>0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s="8" customFormat="1" ht="15.75" customHeight="1">
      <c r="A473" s="66" t="s">
        <v>389</v>
      </c>
      <c r="B473" s="59" t="s">
        <v>810</v>
      </c>
      <c r="C473" s="148">
        <v>90</v>
      </c>
      <c r="D473" s="89"/>
      <c r="E473" s="190" t="s">
        <v>686</v>
      </c>
      <c r="F473" s="219">
        <v>0.29599999999999999</v>
      </c>
      <c r="G473" s="36">
        <f t="shared" si="67"/>
        <v>0</v>
      </c>
      <c r="H473" s="194">
        <v>1</v>
      </c>
      <c r="I473" s="205">
        <f t="shared" si="66"/>
        <v>0</v>
      </c>
      <c r="J473" s="257"/>
      <c r="K473" s="254"/>
      <c r="L473" s="252"/>
      <c r="M473" s="210">
        <v>1.7999999999999999E-2</v>
      </c>
      <c r="N473" s="36">
        <f t="shared" si="61"/>
        <v>0</v>
      </c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s="8" customFormat="1" ht="15.75" customHeight="1" thickBot="1">
      <c r="A474" s="106" t="s">
        <v>466</v>
      </c>
      <c r="B474" s="72" t="s">
        <v>810</v>
      </c>
      <c r="C474" s="108">
        <v>110</v>
      </c>
      <c r="D474" s="89"/>
      <c r="E474" s="190" t="s">
        <v>686</v>
      </c>
      <c r="F474" s="219">
        <v>0.432</v>
      </c>
      <c r="G474" s="36">
        <f t="shared" si="67"/>
        <v>0</v>
      </c>
      <c r="H474" s="194">
        <v>1</v>
      </c>
      <c r="I474" s="205">
        <f t="shared" si="66"/>
        <v>0</v>
      </c>
      <c r="J474" s="257"/>
      <c r="K474" s="254"/>
      <c r="L474" s="252"/>
      <c r="M474" s="210">
        <v>2.5000000000000001E-2</v>
      </c>
      <c r="N474" s="36">
        <f t="shared" si="61"/>
        <v>0</v>
      </c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s="8" customFormat="1" ht="15.75" customHeight="1">
      <c r="A475" s="142" t="s">
        <v>429</v>
      </c>
      <c r="B475" s="147" t="s">
        <v>811</v>
      </c>
      <c r="C475" s="144" t="s">
        <v>376</v>
      </c>
      <c r="D475" s="89"/>
      <c r="E475" s="190" t="s">
        <v>686</v>
      </c>
      <c r="F475" s="219">
        <v>22</v>
      </c>
      <c r="G475" s="36">
        <f t="shared" si="67"/>
        <v>0</v>
      </c>
      <c r="H475" s="194">
        <v>1</v>
      </c>
      <c r="I475" s="205">
        <f t="shared" si="66"/>
        <v>0</v>
      </c>
      <c r="J475" s="257"/>
      <c r="K475" s="254"/>
      <c r="L475" s="252"/>
      <c r="M475" s="210">
        <v>9.9159999999999998E-2</v>
      </c>
      <c r="N475" s="36">
        <f>D475*M475</f>
        <v>0</v>
      </c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s="8" customFormat="1" ht="48" customHeight="1" thickBot="1">
      <c r="A476" s="117" t="s">
        <v>665</v>
      </c>
      <c r="B476" s="165" t="s">
        <v>889</v>
      </c>
      <c r="C476" s="119" t="s">
        <v>666</v>
      </c>
      <c r="D476" s="89"/>
      <c r="E476" s="190" t="s">
        <v>686</v>
      </c>
      <c r="F476" s="219">
        <v>37.200000000000003</v>
      </c>
      <c r="G476" s="36">
        <f t="shared" si="67"/>
        <v>0</v>
      </c>
      <c r="H476" s="194">
        <v>1</v>
      </c>
      <c r="I476" s="205">
        <f t="shared" si="66"/>
        <v>0</v>
      </c>
      <c r="J476" s="257"/>
      <c r="K476" s="254"/>
      <c r="L476" s="252"/>
      <c r="M476" s="210">
        <v>0.29799999999999999</v>
      </c>
      <c r="N476" s="36">
        <f>D476*M476</f>
        <v>0</v>
      </c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s="8" customFormat="1" ht="15.75" customHeight="1">
      <c r="A477" s="302" t="s">
        <v>1052</v>
      </c>
      <c r="B477" s="303" t="s">
        <v>1053</v>
      </c>
      <c r="C477" s="304" t="s">
        <v>1054</v>
      </c>
      <c r="D477" s="89"/>
      <c r="E477" s="190" t="s">
        <v>686</v>
      </c>
      <c r="F477" s="219">
        <v>8</v>
      </c>
      <c r="G477" s="36">
        <f t="shared" ref="G477:G478" si="68">D477*F477</f>
        <v>0</v>
      </c>
      <c r="H477" s="194">
        <v>1</v>
      </c>
      <c r="I477" s="205">
        <f t="shared" ref="I477" si="69">D477/H477</f>
        <v>0</v>
      </c>
      <c r="J477" s="257"/>
      <c r="K477" s="254"/>
      <c r="L477" s="252"/>
      <c r="M477" s="210"/>
      <c r="N477" s="36">
        <f t="shared" ref="N477:N478" si="70">D477/100*M477</f>
        <v>0</v>
      </c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s="8" customFormat="1" ht="15.75" customHeight="1" thickBot="1">
      <c r="A478" s="300" t="s">
        <v>1055</v>
      </c>
      <c r="B478" s="305" t="s">
        <v>1056</v>
      </c>
      <c r="C478" s="304" t="s">
        <v>1057</v>
      </c>
      <c r="D478" s="89"/>
      <c r="E478" s="190" t="s">
        <v>686</v>
      </c>
      <c r="F478" s="219">
        <v>2.76</v>
      </c>
      <c r="G478" s="36">
        <f t="shared" si="68"/>
        <v>0</v>
      </c>
      <c r="H478" s="194">
        <v>1</v>
      </c>
      <c r="I478" s="205">
        <f>D478/H478</f>
        <v>0</v>
      </c>
      <c r="J478" s="257"/>
      <c r="K478" s="254"/>
      <c r="L478" s="252"/>
      <c r="M478" s="210"/>
      <c r="N478" s="36">
        <f t="shared" si="70"/>
        <v>0</v>
      </c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s="8" customFormat="1" ht="15.75" customHeight="1" thickBot="1">
      <c r="A479" s="123" t="s">
        <v>346</v>
      </c>
      <c r="B479" s="146" t="s">
        <v>812</v>
      </c>
      <c r="C479" s="125"/>
      <c r="D479" s="89"/>
      <c r="E479" s="190" t="s">
        <v>686</v>
      </c>
      <c r="F479" s="219">
        <v>0.94</v>
      </c>
      <c r="G479" s="36">
        <f t="shared" si="67"/>
        <v>0</v>
      </c>
      <c r="H479" s="194">
        <v>1</v>
      </c>
      <c r="I479" s="205">
        <f t="shared" si="66"/>
        <v>0</v>
      </c>
      <c r="J479" s="257"/>
      <c r="K479" s="254"/>
      <c r="L479" s="252"/>
      <c r="M479" s="210">
        <v>6.3E-2</v>
      </c>
      <c r="N479" s="36">
        <f t="shared" ref="N479:N506" si="71">D479/100*M479</f>
        <v>0</v>
      </c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s="8" customFormat="1" ht="15.75" customHeight="1" thickBot="1">
      <c r="A480" s="123" t="s">
        <v>325</v>
      </c>
      <c r="B480" s="166" t="s">
        <v>813</v>
      </c>
      <c r="C480" s="125"/>
      <c r="D480" s="89"/>
      <c r="E480" s="190" t="s">
        <v>686</v>
      </c>
      <c r="F480" s="219">
        <v>0.29699999999999999</v>
      </c>
      <c r="G480" s="36">
        <f t="shared" si="67"/>
        <v>0</v>
      </c>
      <c r="H480" s="194">
        <v>1</v>
      </c>
      <c r="I480" s="205">
        <f>D480/H480</f>
        <v>0</v>
      </c>
      <c r="J480" s="257"/>
      <c r="K480" s="254"/>
      <c r="L480" s="252"/>
      <c r="M480" s="210">
        <v>0.04</v>
      </c>
      <c r="N480" s="36">
        <f t="shared" si="71"/>
        <v>0</v>
      </c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s="8" customFormat="1" ht="15.75" customHeight="1">
      <c r="A481" s="142" t="s">
        <v>453</v>
      </c>
      <c r="B481" s="147" t="s">
        <v>814</v>
      </c>
      <c r="C481" s="144" t="s">
        <v>320</v>
      </c>
      <c r="D481" s="89"/>
      <c r="E481" s="190" t="s">
        <v>686</v>
      </c>
      <c r="F481" s="219">
        <v>0.38300000000000001</v>
      </c>
      <c r="G481" s="36">
        <f t="shared" si="67"/>
        <v>0</v>
      </c>
      <c r="H481" s="194">
        <v>1</v>
      </c>
      <c r="I481" s="205">
        <f>D481/H481</f>
        <v>0</v>
      </c>
      <c r="J481" s="257"/>
      <c r="K481" s="254"/>
      <c r="L481" s="252"/>
      <c r="M481" s="210">
        <v>0.14399999999999999</v>
      </c>
      <c r="N481" s="36">
        <f t="shared" si="71"/>
        <v>0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s="8" customFormat="1" ht="15.75" customHeight="1">
      <c r="A482" s="65" t="s">
        <v>452</v>
      </c>
      <c r="B482" s="55" t="s">
        <v>815</v>
      </c>
      <c r="C482" s="164">
        <v>63</v>
      </c>
      <c r="D482" s="89"/>
      <c r="E482" s="190" t="s">
        <v>686</v>
      </c>
      <c r="F482" s="219">
        <v>1.2410000000000001</v>
      </c>
      <c r="G482" s="36">
        <f t="shared" si="67"/>
        <v>0</v>
      </c>
      <c r="H482" s="194">
        <v>1</v>
      </c>
      <c r="I482" s="205">
        <f t="shared" si="66"/>
        <v>0</v>
      </c>
      <c r="J482" s="257"/>
      <c r="K482" s="254"/>
      <c r="L482" s="252"/>
      <c r="M482" s="210">
        <v>0.40799999999999997</v>
      </c>
      <c r="N482" s="36">
        <f t="shared" si="71"/>
        <v>0</v>
      </c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s="8" customFormat="1" ht="15.75" customHeight="1" thickBot="1">
      <c r="A483" s="167" t="s">
        <v>890</v>
      </c>
      <c r="B483" s="168" t="s">
        <v>816</v>
      </c>
      <c r="C483" s="169" t="s">
        <v>891</v>
      </c>
      <c r="D483" s="89"/>
      <c r="E483" s="190" t="s">
        <v>686</v>
      </c>
      <c r="F483" s="219">
        <v>1.4</v>
      </c>
      <c r="G483" s="36">
        <f t="shared" si="67"/>
        <v>0</v>
      </c>
      <c r="H483" s="194">
        <v>1</v>
      </c>
      <c r="I483" s="205">
        <f t="shared" si="66"/>
        <v>0</v>
      </c>
      <c r="J483" s="257"/>
      <c r="K483" s="254"/>
      <c r="L483" s="252"/>
      <c r="M483" s="210">
        <v>0.44</v>
      </c>
      <c r="N483" s="36">
        <f t="shared" si="71"/>
        <v>0</v>
      </c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s="8" customFormat="1" ht="15.75" customHeight="1">
      <c r="A484" s="142" t="s">
        <v>322</v>
      </c>
      <c r="B484" s="170" t="s">
        <v>817</v>
      </c>
      <c r="C484" s="144" t="s">
        <v>321</v>
      </c>
      <c r="D484" s="89"/>
      <c r="E484" s="190" t="s">
        <v>686</v>
      </c>
      <c r="F484" s="219">
        <v>0.13400000000000001</v>
      </c>
      <c r="G484" s="36">
        <f t="shared" si="67"/>
        <v>0</v>
      </c>
      <c r="H484" s="194">
        <v>1</v>
      </c>
      <c r="I484" s="205">
        <f t="shared" si="66"/>
        <v>0</v>
      </c>
      <c r="J484" s="257"/>
      <c r="K484" s="254"/>
      <c r="L484" s="252"/>
      <c r="M484" s="210">
        <v>1.0999999999999999E-2</v>
      </c>
      <c r="N484" s="36">
        <f t="shared" si="71"/>
        <v>0</v>
      </c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s="8" customFormat="1" ht="15.75" customHeight="1">
      <c r="A485" s="66" t="s">
        <v>323</v>
      </c>
      <c r="B485" s="63" t="s">
        <v>817</v>
      </c>
      <c r="C485" s="148" t="s">
        <v>280</v>
      </c>
      <c r="D485" s="89"/>
      <c r="E485" s="190" t="s">
        <v>686</v>
      </c>
      <c r="F485" s="219">
        <v>0.156</v>
      </c>
      <c r="G485" s="36">
        <f t="shared" si="67"/>
        <v>0</v>
      </c>
      <c r="H485" s="194">
        <v>1</v>
      </c>
      <c r="I485" s="205">
        <f t="shared" si="66"/>
        <v>0</v>
      </c>
      <c r="J485" s="257"/>
      <c r="K485" s="254"/>
      <c r="L485" s="252"/>
      <c r="M485" s="210">
        <v>1.0999999999999999E-2</v>
      </c>
      <c r="N485" s="36">
        <f t="shared" si="71"/>
        <v>0</v>
      </c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s="8" customFormat="1" ht="15.75" customHeight="1">
      <c r="A486" s="66" t="s">
        <v>348</v>
      </c>
      <c r="B486" s="63" t="s">
        <v>817</v>
      </c>
      <c r="C486" s="148" t="s">
        <v>347</v>
      </c>
      <c r="D486" s="89"/>
      <c r="E486" s="190" t="s">
        <v>686</v>
      </c>
      <c r="F486" s="219">
        <v>0.20599999999999999</v>
      </c>
      <c r="G486" s="36">
        <f t="shared" si="67"/>
        <v>0</v>
      </c>
      <c r="H486" s="194">
        <v>1</v>
      </c>
      <c r="I486" s="205">
        <f t="shared" si="66"/>
        <v>0</v>
      </c>
      <c r="J486" s="257"/>
      <c r="K486" s="254"/>
      <c r="L486" s="252"/>
      <c r="M486" s="210">
        <v>0.02</v>
      </c>
      <c r="N486" s="36">
        <f t="shared" si="71"/>
        <v>0</v>
      </c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s="8" customFormat="1" ht="15.75" customHeight="1">
      <c r="A487" s="66" t="s">
        <v>324</v>
      </c>
      <c r="B487" s="63" t="s">
        <v>817</v>
      </c>
      <c r="C487" s="148" t="s">
        <v>281</v>
      </c>
      <c r="D487" s="89"/>
      <c r="E487" s="190" t="s">
        <v>686</v>
      </c>
      <c r="F487" s="219">
        <v>0.26600000000000001</v>
      </c>
      <c r="G487" s="36">
        <f t="shared" si="67"/>
        <v>0</v>
      </c>
      <c r="H487" s="194">
        <v>1</v>
      </c>
      <c r="I487" s="205">
        <f t="shared" ref="I487:I550" si="72">D487/H487</f>
        <v>0</v>
      </c>
      <c r="J487" s="257"/>
      <c r="K487" s="254"/>
      <c r="L487" s="252"/>
      <c r="M487" s="210">
        <v>0.02</v>
      </c>
      <c r="N487" s="36">
        <f t="shared" si="71"/>
        <v>0</v>
      </c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s="8" customFormat="1" ht="15.75" customHeight="1">
      <c r="A488" s="66" t="s">
        <v>351</v>
      </c>
      <c r="B488" s="63" t="s">
        <v>817</v>
      </c>
      <c r="C488" s="148">
        <v>50</v>
      </c>
      <c r="D488" s="89"/>
      <c r="E488" s="190" t="s">
        <v>686</v>
      </c>
      <c r="F488" s="219">
        <v>0.30199999999999999</v>
      </c>
      <c r="G488" s="36">
        <f t="shared" si="67"/>
        <v>0</v>
      </c>
      <c r="H488" s="194">
        <v>1</v>
      </c>
      <c r="I488" s="205">
        <f t="shared" si="72"/>
        <v>0</v>
      </c>
      <c r="J488" s="257"/>
      <c r="K488" s="254"/>
      <c r="L488" s="252"/>
      <c r="M488" s="210">
        <v>2.9000000000000001E-2</v>
      </c>
      <c r="N488" s="36">
        <f t="shared" si="71"/>
        <v>0</v>
      </c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s="8" customFormat="1" ht="15.75" customHeight="1">
      <c r="A489" s="66" t="s">
        <v>352</v>
      </c>
      <c r="B489" s="63" t="s">
        <v>817</v>
      </c>
      <c r="C489" s="148">
        <v>63</v>
      </c>
      <c r="D489" s="89"/>
      <c r="E489" s="190" t="s">
        <v>686</v>
      </c>
      <c r="F489" s="219">
        <v>0.35199999999999998</v>
      </c>
      <c r="G489" s="36">
        <f t="shared" si="67"/>
        <v>0</v>
      </c>
      <c r="H489" s="194">
        <v>1</v>
      </c>
      <c r="I489" s="205">
        <f t="shared" si="72"/>
        <v>0</v>
      </c>
      <c r="J489" s="257"/>
      <c r="K489" s="254"/>
      <c r="L489" s="252"/>
      <c r="M489" s="210">
        <v>5.0999999999999997E-2</v>
      </c>
      <c r="N489" s="36">
        <f t="shared" si="71"/>
        <v>0</v>
      </c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s="8" customFormat="1" ht="15.75" customHeight="1">
      <c r="A490" s="66" t="s">
        <v>349</v>
      </c>
      <c r="B490" s="63" t="s">
        <v>817</v>
      </c>
      <c r="C490" s="148">
        <v>75</v>
      </c>
      <c r="D490" s="89"/>
      <c r="E490" s="190" t="s">
        <v>686</v>
      </c>
      <c r="F490" s="219">
        <v>0.38600000000000001</v>
      </c>
      <c r="G490" s="36">
        <f t="shared" si="67"/>
        <v>0</v>
      </c>
      <c r="H490" s="194">
        <v>1</v>
      </c>
      <c r="I490" s="205">
        <f t="shared" si="72"/>
        <v>0</v>
      </c>
      <c r="J490" s="257"/>
      <c r="K490" s="254"/>
      <c r="L490" s="252"/>
      <c r="M490" s="210">
        <v>5.7000000000000002E-2</v>
      </c>
      <c r="N490" s="36">
        <f t="shared" si="71"/>
        <v>0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s="8" customFormat="1" ht="15.75" customHeight="1">
      <c r="A491" s="66" t="s">
        <v>353</v>
      </c>
      <c r="B491" s="63" t="s">
        <v>817</v>
      </c>
      <c r="C491" s="148">
        <v>90</v>
      </c>
      <c r="D491" s="89"/>
      <c r="E491" s="190" t="s">
        <v>686</v>
      </c>
      <c r="F491" s="219">
        <v>0.63400000000000001</v>
      </c>
      <c r="G491" s="36">
        <f t="shared" si="67"/>
        <v>0</v>
      </c>
      <c r="H491" s="194">
        <v>1</v>
      </c>
      <c r="I491" s="205">
        <f t="shared" si="72"/>
        <v>0</v>
      </c>
      <c r="J491" s="257"/>
      <c r="K491" s="254"/>
      <c r="L491" s="252"/>
      <c r="M491" s="210">
        <v>9.7000000000000003E-2</v>
      </c>
      <c r="N491" s="36">
        <f t="shared" si="71"/>
        <v>0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s="8" customFormat="1" ht="15.75" customHeight="1" thickBot="1">
      <c r="A492" s="106" t="s">
        <v>408</v>
      </c>
      <c r="B492" s="171" t="s">
        <v>817</v>
      </c>
      <c r="C492" s="108">
        <v>110</v>
      </c>
      <c r="D492" s="89"/>
      <c r="E492" s="190" t="s">
        <v>686</v>
      </c>
      <c r="F492" s="219">
        <v>0.87</v>
      </c>
      <c r="G492" s="36">
        <f t="shared" si="67"/>
        <v>0</v>
      </c>
      <c r="H492" s="194">
        <v>1</v>
      </c>
      <c r="I492" s="205">
        <f t="shared" si="72"/>
        <v>0</v>
      </c>
      <c r="J492" s="257"/>
      <c r="K492" s="254"/>
      <c r="L492" s="252"/>
      <c r="M492" s="210">
        <v>0.13</v>
      </c>
      <c r="N492" s="36">
        <f t="shared" si="71"/>
        <v>0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.75" customHeight="1">
      <c r="A493" s="142" t="s">
        <v>446</v>
      </c>
      <c r="B493" s="143" t="s">
        <v>818</v>
      </c>
      <c r="C493" s="144" t="s">
        <v>171</v>
      </c>
      <c r="D493" s="89"/>
      <c r="E493" s="190" t="s">
        <v>686</v>
      </c>
      <c r="F493" s="219"/>
      <c r="G493" s="36">
        <f t="shared" si="67"/>
        <v>0</v>
      </c>
      <c r="H493" s="194">
        <v>1</v>
      </c>
      <c r="I493" s="205">
        <f t="shared" si="72"/>
        <v>0</v>
      </c>
      <c r="J493" s="257"/>
      <c r="K493" s="254"/>
      <c r="L493" s="252"/>
      <c r="M493" s="210"/>
      <c r="N493" s="36">
        <f t="shared" si="71"/>
        <v>0</v>
      </c>
    </row>
    <row r="494" spans="1:29" ht="15.75" customHeight="1" thickBot="1">
      <c r="A494" s="117" t="s">
        <v>447</v>
      </c>
      <c r="B494" s="118" t="s">
        <v>819</v>
      </c>
      <c r="C494" s="119">
        <v>25</v>
      </c>
      <c r="D494" s="89"/>
      <c r="E494" s="190" t="s">
        <v>686</v>
      </c>
      <c r="F494" s="219"/>
      <c r="G494" s="36">
        <f t="shared" si="67"/>
        <v>0</v>
      </c>
      <c r="H494" s="194">
        <v>1</v>
      </c>
      <c r="I494" s="205">
        <f t="shared" si="72"/>
        <v>0</v>
      </c>
      <c r="J494" s="257"/>
      <c r="K494" s="254"/>
      <c r="L494" s="252"/>
      <c r="M494" s="210"/>
      <c r="N494" s="36">
        <f t="shared" si="71"/>
        <v>0</v>
      </c>
    </row>
    <row r="495" spans="1:29" s="8" customFormat="1" ht="15.75" customHeight="1">
      <c r="A495" s="142" t="s">
        <v>441</v>
      </c>
      <c r="B495" s="172" t="s">
        <v>820</v>
      </c>
      <c r="C495" s="144">
        <v>32</v>
      </c>
      <c r="D495" s="89"/>
      <c r="E495" s="190" t="s">
        <v>686</v>
      </c>
      <c r="F495" s="219">
        <v>0.2</v>
      </c>
      <c r="G495" s="36">
        <f t="shared" ref="G495:G506" si="73">D495*F495</f>
        <v>0</v>
      </c>
      <c r="H495" s="194">
        <v>1</v>
      </c>
      <c r="I495" s="205">
        <f t="shared" ref="I495:I496" si="74">D495/H495</f>
        <v>0</v>
      </c>
      <c r="J495" s="257"/>
      <c r="K495" s="254"/>
      <c r="L495" s="252"/>
      <c r="M495" s="210">
        <v>0.03</v>
      </c>
      <c r="N495" s="36">
        <f t="shared" si="71"/>
        <v>0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s="8" customFormat="1" ht="15.75" customHeight="1" thickBot="1">
      <c r="A496" s="71" t="s">
        <v>465</v>
      </c>
      <c r="B496" s="134" t="s">
        <v>820</v>
      </c>
      <c r="C496" s="112">
        <v>40</v>
      </c>
      <c r="D496" s="89"/>
      <c r="E496" s="190" t="s">
        <v>686</v>
      </c>
      <c r="F496" s="219">
        <v>0.3</v>
      </c>
      <c r="G496" s="36">
        <f t="shared" si="73"/>
        <v>0</v>
      </c>
      <c r="H496" s="194">
        <v>1</v>
      </c>
      <c r="I496" s="205">
        <f t="shared" si="74"/>
        <v>0</v>
      </c>
      <c r="J496" s="257"/>
      <c r="K496" s="254"/>
      <c r="L496" s="252"/>
      <c r="M496" s="210">
        <v>0.03</v>
      </c>
      <c r="N496" s="36">
        <f t="shared" si="71"/>
        <v>0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s="8" customFormat="1" ht="15.75" customHeight="1">
      <c r="A497" s="77" t="s">
        <v>326</v>
      </c>
      <c r="B497" s="141" t="s">
        <v>821</v>
      </c>
      <c r="C497" s="80">
        <v>20</v>
      </c>
      <c r="D497" s="89"/>
      <c r="E497" s="190" t="s">
        <v>686</v>
      </c>
      <c r="F497" s="219">
        <v>0.33100000000000002</v>
      </c>
      <c r="G497" s="36">
        <f t="shared" si="73"/>
        <v>0</v>
      </c>
      <c r="H497" s="194">
        <v>25</v>
      </c>
      <c r="I497" s="205">
        <f t="shared" si="72"/>
        <v>0</v>
      </c>
      <c r="J497" s="257"/>
      <c r="K497" s="254"/>
      <c r="L497" s="252"/>
      <c r="M497" s="210">
        <v>0.16</v>
      </c>
      <c r="N497" s="36">
        <f t="shared" si="71"/>
        <v>0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s="8" customFormat="1" ht="15.75" customHeight="1">
      <c r="A498" s="66" t="s">
        <v>327</v>
      </c>
      <c r="B498" s="61" t="s">
        <v>821</v>
      </c>
      <c r="C498" s="81">
        <v>25</v>
      </c>
      <c r="D498" s="89"/>
      <c r="E498" s="190" t="s">
        <v>686</v>
      </c>
      <c r="F498" s="219">
        <v>0.42799999999999999</v>
      </c>
      <c r="G498" s="36">
        <f t="shared" si="73"/>
        <v>0</v>
      </c>
      <c r="H498" s="194">
        <v>25</v>
      </c>
      <c r="I498" s="205">
        <f t="shared" si="72"/>
        <v>0</v>
      </c>
      <c r="J498" s="257"/>
      <c r="K498" s="254"/>
      <c r="L498" s="252"/>
      <c r="M498" s="210">
        <v>0.24</v>
      </c>
      <c r="N498" s="36">
        <f t="shared" si="71"/>
        <v>0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s="8" customFormat="1" ht="15.75" customHeight="1">
      <c r="A499" s="66" t="s">
        <v>328</v>
      </c>
      <c r="B499" s="61" t="s">
        <v>821</v>
      </c>
      <c r="C499" s="81">
        <v>32</v>
      </c>
      <c r="D499" s="89"/>
      <c r="E499" s="190" t="s">
        <v>686</v>
      </c>
      <c r="F499" s="219">
        <v>0.51600000000000001</v>
      </c>
      <c r="G499" s="36">
        <f t="shared" si="73"/>
        <v>0</v>
      </c>
      <c r="H499" s="194">
        <v>25</v>
      </c>
      <c r="I499" s="205">
        <f t="shared" si="72"/>
        <v>0</v>
      </c>
      <c r="J499" s="257"/>
      <c r="K499" s="254"/>
      <c r="L499" s="252"/>
      <c r="M499" s="210">
        <v>0.28000000000000003</v>
      </c>
      <c r="N499" s="36">
        <f t="shared" si="71"/>
        <v>0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s="8" customFormat="1" ht="15.75" customHeight="1">
      <c r="A500" s="66" t="s">
        <v>329</v>
      </c>
      <c r="B500" s="61" t="s">
        <v>821</v>
      </c>
      <c r="C500" s="81">
        <v>40</v>
      </c>
      <c r="D500" s="89"/>
      <c r="E500" s="190" t="s">
        <v>686</v>
      </c>
      <c r="F500" s="219">
        <v>0.60699999999999998</v>
      </c>
      <c r="G500" s="36">
        <f t="shared" si="73"/>
        <v>0</v>
      </c>
      <c r="H500" s="194">
        <v>25</v>
      </c>
      <c r="I500" s="205">
        <f t="shared" si="72"/>
        <v>0</v>
      </c>
      <c r="J500" s="257"/>
      <c r="K500" s="254"/>
      <c r="L500" s="252"/>
      <c r="M500" s="210">
        <v>0.36</v>
      </c>
      <c r="N500" s="36">
        <f t="shared" si="71"/>
        <v>0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s="8" customFormat="1" ht="15.75" customHeight="1">
      <c r="A501" s="66" t="s">
        <v>330</v>
      </c>
      <c r="B501" s="61" t="s">
        <v>821</v>
      </c>
      <c r="C501" s="81">
        <v>50</v>
      </c>
      <c r="D501" s="89"/>
      <c r="E501" s="190" t="s">
        <v>686</v>
      </c>
      <c r="F501" s="219">
        <v>0.73199999999999998</v>
      </c>
      <c r="G501" s="36">
        <f t="shared" si="73"/>
        <v>0</v>
      </c>
      <c r="H501" s="194">
        <v>25</v>
      </c>
      <c r="I501" s="205">
        <f t="shared" si="72"/>
        <v>0</v>
      </c>
      <c r="J501" s="257"/>
      <c r="K501" s="254"/>
      <c r="L501" s="252"/>
      <c r="M501" s="210">
        <v>0.44</v>
      </c>
      <c r="N501" s="36">
        <f t="shared" si="71"/>
        <v>0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s="8" customFormat="1" ht="15.75" customHeight="1" thickBot="1">
      <c r="A502" s="120" t="s">
        <v>331</v>
      </c>
      <c r="B502" s="173" t="s">
        <v>821</v>
      </c>
      <c r="C502" s="122">
        <v>63</v>
      </c>
      <c r="D502" s="89"/>
      <c r="E502" s="190" t="s">
        <v>686</v>
      </c>
      <c r="F502" s="219">
        <v>0.879</v>
      </c>
      <c r="G502" s="36">
        <f t="shared" si="73"/>
        <v>0</v>
      </c>
      <c r="H502" s="194">
        <v>25</v>
      </c>
      <c r="I502" s="205">
        <f t="shared" si="72"/>
        <v>0</v>
      </c>
      <c r="J502" s="257"/>
      <c r="K502" s="254"/>
      <c r="L502" s="252"/>
      <c r="M502" s="210">
        <v>0.56000000000000005</v>
      </c>
      <c r="N502" s="36">
        <f t="shared" si="71"/>
        <v>0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s="8" customFormat="1" ht="15.75" customHeight="1">
      <c r="A503" s="142" t="s">
        <v>333</v>
      </c>
      <c r="B503" s="174" t="s">
        <v>822</v>
      </c>
      <c r="C503" s="144" t="s">
        <v>332</v>
      </c>
      <c r="D503" s="89"/>
      <c r="E503" s="190" t="s">
        <v>686</v>
      </c>
      <c r="F503" s="219">
        <v>8.0000000000000002E-3</v>
      </c>
      <c r="G503" s="36">
        <f t="shared" si="73"/>
        <v>0</v>
      </c>
      <c r="H503" s="194">
        <v>250</v>
      </c>
      <c r="I503" s="205">
        <f t="shared" si="72"/>
        <v>0</v>
      </c>
      <c r="J503" s="257">
        <v>285</v>
      </c>
      <c r="K503" s="254">
        <v>385</v>
      </c>
      <c r="L503" s="252">
        <v>75</v>
      </c>
      <c r="M503" s="210">
        <v>6.0000000000000001E-3</v>
      </c>
      <c r="N503" s="36">
        <f t="shared" si="71"/>
        <v>0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s="8" customFormat="1" ht="15.75" customHeight="1" thickBot="1">
      <c r="A504" s="117" t="s">
        <v>334</v>
      </c>
      <c r="B504" s="158" t="s">
        <v>823</v>
      </c>
      <c r="C504" s="119" t="s">
        <v>332</v>
      </c>
      <c r="D504" s="89"/>
      <c r="E504" s="190" t="s">
        <v>686</v>
      </c>
      <c r="F504" s="219">
        <v>2.1999999999999999E-2</v>
      </c>
      <c r="G504" s="36">
        <f t="shared" si="73"/>
        <v>0</v>
      </c>
      <c r="H504" s="194">
        <v>250</v>
      </c>
      <c r="I504" s="205">
        <f t="shared" si="72"/>
        <v>0</v>
      </c>
      <c r="J504" s="257">
        <v>285</v>
      </c>
      <c r="K504" s="254">
        <v>385</v>
      </c>
      <c r="L504" s="252">
        <v>270</v>
      </c>
      <c r="M504" s="210">
        <v>1.6E-2</v>
      </c>
      <c r="N504" s="36">
        <f t="shared" si="71"/>
        <v>0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s="8" customFormat="1" ht="15.75" customHeight="1">
      <c r="A505" s="77" t="s">
        <v>409</v>
      </c>
      <c r="B505" s="116" t="s">
        <v>824</v>
      </c>
      <c r="C505" s="80" t="s">
        <v>411</v>
      </c>
      <c r="D505" s="89"/>
      <c r="E505" s="190" t="s">
        <v>686</v>
      </c>
      <c r="F505" s="219">
        <v>1.7999999999999999E-2</v>
      </c>
      <c r="G505" s="36">
        <f t="shared" si="73"/>
        <v>0</v>
      </c>
      <c r="H505" s="194">
        <v>1</v>
      </c>
      <c r="I505" s="205">
        <f t="shared" si="72"/>
        <v>0</v>
      </c>
      <c r="J505" s="257"/>
      <c r="K505" s="254"/>
      <c r="L505" s="252"/>
      <c r="M505" s="210">
        <v>4.1999999999999998E-5</v>
      </c>
      <c r="N505" s="36">
        <f t="shared" si="71"/>
        <v>0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s="8" customFormat="1" ht="15.75" customHeight="1" thickBot="1">
      <c r="A506" s="71" t="s">
        <v>410</v>
      </c>
      <c r="B506" s="72" t="s">
        <v>824</v>
      </c>
      <c r="C506" s="86" t="s">
        <v>412</v>
      </c>
      <c r="D506" s="90"/>
      <c r="E506" s="191" t="s">
        <v>686</v>
      </c>
      <c r="F506" s="219">
        <v>0.124</v>
      </c>
      <c r="G506" s="36">
        <f t="shared" si="73"/>
        <v>0</v>
      </c>
      <c r="H506" s="194">
        <v>1</v>
      </c>
      <c r="I506" s="205">
        <f t="shared" si="72"/>
        <v>0</v>
      </c>
      <c r="J506" s="257"/>
      <c r="K506" s="254"/>
      <c r="L506" s="252"/>
      <c r="M506" s="210">
        <v>2.9999999999999997E-4</v>
      </c>
      <c r="N506" s="36">
        <f t="shared" si="71"/>
        <v>0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s="23" customFormat="1" ht="24.75" customHeight="1" thickBot="1">
      <c r="A507" s="308" t="s">
        <v>927</v>
      </c>
      <c r="B507" s="309"/>
      <c r="C507" s="310"/>
      <c r="D507" s="92"/>
      <c r="E507" s="192"/>
      <c r="F507" s="222"/>
      <c r="G507" s="223"/>
      <c r="H507" s="197"/>
      <c r="I507" s="206"/>
      <c r="J507" s="258"/>
      <c r="K507" s="255"/>
      <c r="L507" s="198"/>
      <c r="M507" s="213"/>
      <c r="N507" s="198"/>
    </row>
    <row r="508" spans="1:29" ht="15.75" customHeight="1">
      <c r="A508" s="95" t="s">
        <v>892</v>
      </c>
      <c r="B508" s="101" t="s">
        <v>928</v>
      </c>
      <c r="C508" s="102" t="s">
        <v>17</v>
      </c>
      <c r="D508" s="99"/>
      <c r="E508" s="190" t="s">
        <v>685</v>
      </c>
      <c r="F508" s="219">
        <v>0.14499999999999999</v>
      </c>
      <c r="G508" s="36">
        <f t="shared" ref="G508:G539" si="75">D508*F508</f>
        <v>0</v>
      </c>
      <c r="H508" s="199">
        <v>100</v>
      </c>
      <c r="I508" s="205">
        <v>0</v>
      </c>
      <c r="J508" s="257"/>
      <c r="K508" s="254"/>
      <c r="L508" s="252"/>
      <c r="M508" s="210">
        <v>4.2999999999999997E-2</v>
      </c>
      <c r="N508" s="36">
        <f t="shared" ref="N508:N539" si="76">D508/100*M508</f>
        <v>0</v>
      </c>
    </row>
    <row r="509" spans="1:29" ht="15.75" customHeight="1">
      <c r="A509" s="35" t="s">
        <v>893</v>
      </c>
      <c r="B509" s="91" t="s">
        <v>928</v>
      </c>
      <c r="C509" s="103" t="s">
        <v>18</v>
      </c>
      <c r="D509" s="99"/>
      <c r="E509" s="190" t="s">
        <v>685</v>
      </c>
      <c r="F509" s="219">
        <v>0.22700000000000001</v>
      </c>
      <c r="G509" s="36">
        <f t="shared" si="75"/>
        <v>0</v>
      </c>
      <c r="H509" s="199">
        <v>60</v>
      </c>
      <c r="I509" s="205">
        <v>0</v>
      </c>
      <c r="J509" s="257"/>
      <c r="K509" s="254"/>
      <c r="L509" s="252"/>
      <c r="M509" s="210">
        <v>8.4000000000000005E-2</v>
      </c>
      <c r="N509" s="36">
        <f t="shared" si="76"/>
        <v>0</v>
      </c>
    </row>
    <row r="510" spans="1:29" ht="15.75" customHeight="1">
      <c r="A510" s="35" t="s">
        <v>894</v>
      </c>
      <c r="B510" s="91" t="s">
        <v>928</v>
      </c>
      <c r="C510" s="103" t="s">
        <v>619</v>
      </c>
      <c r="D510" s="99"/>
      <c r="E510" s="190" t="s">
        <v>685</v>
      </c>
      <c r="F510" s="219">
        <v>0.36699999999999999</v>
      </c>
      <c r="G510" s="36">
        <f t="shared" si="75"/>
        <v>0</v>
      </c>
      <c r="H510" s="199">
        <v>40</v>
      </c>
      <c r="I510" s="205">
        <v>0</v>
      </c>
      <c r="J510" s="257"/>
      <c r="K510" s="254"/>
      <c r="L510" s="252"/>
      <c r="M510" s="210">
        <v>0.11899999999999999</v>
      </c>
      <c r="N510" s="36">
        <f t="shared" si="76"/>
        <v>0</v>
      </c>
    </row>
    <row r="511" spans="1:29" ht="15.75" customHeight="1" thickBot="1">
      <c r="A511" s="175" t="s">
        <v>895</v>
      </c>
      <c r="B511" s="176" t="s">
        <v>928</v>
      </c>
      <c r="C511" s="177" t="s">
        <v>620</v>
      </c>
      <c r="D511" s="99"/>
      <c r="E511" s="190" t="s">
        <v>685</v>
      </c>
      <c r="F511" s="219">
        <v>0.56599999999999995</v>
      </c>
      <c r="G511" s="36">
        <f t="shared" si="75"/>
        <v>0</v>
      </c>
      <c r="H511" s="199">
        <v>24</v>
      </c>
      <c r="I511" s="205">
        <v>0</v>
      </c>
      <c r="J511" s="257"/>
      <c r="K511" s="254"/>
      <c r="L511" s="252"/>
      <c r="M511" s="210">
        <v>0.24</v>
      </c>
      <c r="N511" s="36">
        <f t="shared" si="76"/>
        <v>0</v>
      </c>
    </row>
    <row r="512" spans="1:29" ht="15.75" customHeight="1">
      <c r="A512" s="95" t="s">
        <v>896</v>
      </c>
      <c r="B512" s="101" t="s">
        <v>929</v>
      </c>
      <c r="C512" s="102" t="s">
        <v>24</v>
      </c>
      <c r="D512" s="99"/>
      <c r="E512" s="190" t="s">
        <v>685</v>
      </c>
      <c r="F512" s="219">
        <v>0.16900000000000001</v>
      </c>
      <c r="G512" s="36">
        <f t="shared" si="75"/>
        <v>0</v>
      </c>
      <c r="H512" s="199">
        <v>100</v>
      </c>
      <c r="I512" s="205">
        <v>0</v>
      </c>
      <c r="J512" s="257"/>
      <c r="K512" s="254"/>
      <c r="L512" s="252"/>
      <c r="M512" s="210">
        <v>4.5999999999999999E-2</v>
      </c>
      <c r="N512" s="36">
        <f t="shared" si="76"/>
        <v>0</v>
      </c>
    </row>
    <row r="513" spans="1:14" ht="15.75" customHeight="1">
      <c r="A513" s="35" t="s">
        <v>897</v>
      </c>
      <c r="B513" s="91" t="s">
        <v>929</v>
      </c>
      <c r="C513" s="103" t="s">
        <v>25</v>
      </c>
      <c r="D513" s="99"/>
      <c r="E513" s="190" t="s">
        <v>685</v>
      </c>
      <c r="F513" s="219">
        <v>0.25900000000000001</v>
      </c>
      <c r="G513" s="36">
        <f t="shared" si="75"/>
        <v>0</v>
      </c>
      <c r="H513" s="199">
        <v>60</v>
      </c>
      <c r="I513" s="205">
        <v>0</v>
      </c>
      <c r="J513" s="257"/>
      <c r="K513" s="254"/>
      <c r="L513" s="252"/>
      <c r="M513" s="210">
        <v>8.5000000000000006E-2</v>
      </c>
      <c r="N513" s="36">
        <f t="shared" si="76"/>
        <v>0</v>
      </c>
    </row>
    <row r="514" spans="1:14" ht="15.75" customHeight="1">
      <c r="A514" s="35" t="s">
        <v>898</v>
      </c>
      <c r="B514" s="91" t="s">
        <v>930</v>
      </c>
      <c r="C514" s="103" t="s">
        <v>26</v>
      </c>
      <c r="D514" s="99"/>
      <c r="E514" s="190" t="s">
        <v>685</v>
      </c>
      <c r="F514" s="219">
        <v>0.42299999999999999</v>
      </c>
      <c r="G514" s="36">
        <f t="shared" si="75"/>
        <v>0</v>
      </c>
      <c r="H514" s="199">
        <v>40</v>
      </c>
      <c r="I514" s="205">
        <v>0</v>
      </c>
      <c r="J514" s="257"/>
      <c r="K514" s="254"/>
      <c r="L514" s="252"/>
      <c r="M514" s="210">
        <v>0.11899999999999999</v>
      </c>
      <c r="N514" s="36">
        <f t="shared" si="76"/>
        <v>0</v>
      </c>
    </row>
    <row r="515" spans="1:14" ht="15.75" customHeight="1" thickBot="1">
      <c r="A515" s="175" t="s">
        <v>899</v>
      </c>
      <c r="B515" s="176" t="s">
        <v>929</v>
      </c>
      <c r="C515" s="177" t="s">
        <v>27</v>
      </c>
      <c r="D515" s="99"/>
      <c r="E515" s="190" t="s">
        <v>685</v>
      </c>
      <c r="F515" s="219">
        <v>0.65700000000000003</v>
      </c>
      <c r="G515" s="36">
        <f t="shared" si="75"/>
        <v>0</v>
      </c>
      <c r="H515" s="199">
        <v>24</v>
      </c>
      <c r="I515" s="205">
        <v>0</v>
      </c>
      <c r="J515" s="257"/>
      <c r="K515" s="254"/>
      <c r="L515" s="252"/>
      <c r="M515" s="210">
        <v>0.24</v>
      </c>
      <c r="N515" s="36">
        <f t="shared" si="76"/>
        <v>0</v>
      </c>
    </row>
    <row r="516" spans="1:14" ht="15.75" customHeight="1">
      <c r="A516" s="95" t="s">
        <v>900</v>
      </c>
      <c r="B516" s="101" t="s">
        <v>931</v>
      </c>
      <c r="C516" s="102" t="s">
        <v>17</v>
      </c>
      <c r="D516" s="99"/>
      <c r="E516" s="190" t="s">
        <v>685</v>
      </c>
      <c r="F516" s="219">
        <v>0.153</v>
      </c>
      <c r="G516" s="36">
        <f t="shared" si="75"/>
        <v>0</v>
      </c>
      <c r="H516" s="199">
        <v>100</v>
      </c>
      <c r="I516" s="205">
        <v>0</v>
      </c>
      <c r="J516" s="257"/>
      <c r="K516" s="254"/>
      <c r="L516" s="252"/>
      <c r="M516" s="210">
        <v>4.5999999999999999E-2</v>
      </c>
      <c r="N516" s="36">
        <f t="shared" si="76"/>
        <v>0</v>
      </c>
    </row>
    <row r="517" spans="1:14" ht="15.75" customHeight="1">
      <c r="A517" s="35" t="s">
        <v>901</v>
      </c>
      <c r="B517" s="91" t="s">
        <v>931</v>
      </c>
      <c r="C517" s="103" t="s">
        <v>18</v>
      </c>
      <c r="D517" s="99"/>
      <c r="E517" s="190" t="s">
        <v>685</v>
      </c>
      <c r="F517" s="219">
        <v>0.23899999999999999</v>
      </c>
      <c r="G517" s="36">
        <f t="shared" si="75"/>
        <v>0</v>
      </c>
      <c r="H517" s="199">
        <v>60</v>
      </c>
      <c r="I517" s="205">
        <v>0</v>
      </c>
      <c r="J517" s="257"/>
      <c r="K517" s="254"/>
      <c r="L517" s="252"/>
      <c r="M517" s="210">
        <v>8.5000000000000006E-2</v>
      </c>
      <c r="N517" s="36">
        <f t="shared" si="76"/>
        <v>0</v>
      </c>
    </row>
    <row r="518" spans="1:14" ht="15.75" customHeight="1">
      <c r="A518" s="35" t="s">
        <v>902</v>
      </c>
      <c r="B518" s="91" t="s">
        <v>931</v>
      </c>
      <c r="C518" s="103" t="s">
        <v>619</v>
      </c>
      <c r="D518" s="99"/>
      <c r="E518" s="190" t="s">
        <v>685</v>
      </c>
      <c r="F518" s="219">
        <v>0.38500000000000001</v>
      </c>
      <c r="G518" s="36">
        <f t="shared" si="75"/>
        <v>0</v>
      </c>
      <c r="H518" s="199">
        <v>40</v>
      </c>
      <c r="I518" s="205">
        <v>0</v>
      </c>
      <c r="J518" s="257"/>
      <c r="K518" s="254"/>
      <c r="L518" s="252"/>
      <c r="M518" s="210">
        <v>0.11899999999999999</v>
      </c>
      <c r="N518" s="36">
        <f t="shared" si="76"/>
        <v>0</v>
      </c>
    </row>
    <row r="519" spans="1:14" ht="15.75" customHeight="1" thickBot="1">
      <c r="A519" s="175" t="s">
        <v>903</v>
      </c>
      <c r="B519" s="176" t="s">
        <v>931</v>
      </c>
      <c r="C519" s="177" t="s">
        <v>620</v>
      </c>
      <c r="D519" s="99"/>
      <c r="E519" s="190" t="s">
        <v>685</v>
      </c>
      <c r="F519" s="219">
        <v>0.59899999999999998</v>
      </c>
      <c r="G519" s="36">
        <f t="shared" si="75"/>
        <v>0</v>
      </c>
      <c r="H519" s="199">
        <v>24</v>
      </c>
      <c r="I519" s="205">
        <v>0</v>
      </c>
      <c r="J519" s="257"/>
      <c r="K519" s="254"/>
      <c r="L519" s="252"/>
      <c r="M519" s="210">
        <v>0.24</v>
      </c>
      <c r="N519" s="36">
        <f t="shared" si="76"/>
        <v>0</v>
      </c>
    </row>
    <row r="520" spans="1:14" ht="15.75" customHeight="1">
      <c r="A520" s="95" t="s">
        <v>613</v>
      </c>
      <c r="B520" s="101" t="s">
        <v>932</v>
      </c>
      <c r="C520" s="102" t="s">
        <v>617</v>
      </c>
      <c r="D520" s="99"/>
      <c r="E520" s="190" t="s">
        <v>685</v>
      </c>
      <c r="F520" s="219">
        <v>0.215</v>
      </c>
      <c r="G520" s="36">
        <f t="shared" si="75"/>
        <v>0</v>
      </c>
      <c r="H520" s="199">
        <v>80</v>
      </c>
      <c r="I520" s="205">
        <f t="shared" si="72"/>
        <v>0</v>
      </c>
      <c r="J520" s="257"/>
      <c r="K520" s="254"/>
      <c r="L520" s="252"/>
      <c r="M520" s="210">
        <v>6.3E-2</v>
      </c>
      <c r="N520" s="36">
        <f t="shared" si="76"/>
        <v>0</v>
      </c>
    </row>
    <row r="521" spans="1:14" ht="15.75" customHeight="1">
      <c r="A521" s="35" t="s">
        <v>614</v>
      </c>
      <c r="B521" s="91" t="s">
        <v>932</v>
      </c>
      <c r="C521" s="103" t="s">
        <v>618</v>
      </c>
      <c r="D521" s="99"/>
      <c r="E521" s="190" t="s">
        <v>685</v>
      </c>
      <c r="F521" s="219">
        <v>0.311</v>
      </c>
      <c r="G521" s="36">
        <f t="shared" si="75"/>
        <v>0</v>
      </c>
      <c r="H521" s="199">
        <v>60</v>
      </c>
      <c r="I521" s="205">
        <f t="shared" si="72"/>
        <v>0</v>
      </c>
      <c r="J521" s="257"/>
      <c r="K521" s="254"/>
      <c r="L521" s="252"/>
      <c r="M521" s="210">
        <v>8.5999999999999993E-2</v>
      </c>
      <c r="N521" s="36">
        <f t="shared" si="76"/>
        <v>0</v>
      </c>
    </row>
    <row r="522" spans="1:14" ht="15.75" customHeight="1">
      <c r="A522" s="35" t="s">
        <v>615</v>
      </c>
      <c r="B522" s="91" t="s">
        <v>932</v>
      </c>
      <c r="C522" s="103" t="s">
        <v>619</v>
      </c>
      <c r="D522" s="99"/>
      <c r="E522" s="190" t="s">
        <v>685</v>
      </c>
      <c r="F522" s="219">
        <v>0.47</v>
      </c>
      <c r="G522" s="36">
        <f t="shared" si="75"/>
        <v>0</v>
      </c>
      <c r="H522" s="199">
        <v>40</v>
      </c>
      <c r="I522" s="205">
        <f t="shared" si="72"/>
        <v>0</v>
      </c>
      <c r="J522" s="257"/>
      <c r="K522" s="254"/>
      <c r="L522" s="252"/>
      <c r="M522" s="210">
        <v>0.153</v>
      </c>
      <c r="N522" s="36">
        <f t="shared" si="76"/>
        <v>0</v>
      </c>
    </row>
    <row r="523" spans="1:14" ht="15.75" customHeight="1" thickBot="1">
      <c r="A523" s="175" t="s">
        <v>616</v>
      </c>
      <c r="B523" s="176" t="s">
        <v>932</v>
      </c>
      <c r="C523" s="177" t="s">
        <v>620</v>
      </c>
      <c r="D523" s="99"/>
      <c r="E523" s="190" t="s">
        <v>685</v>
      </c>
      <c r="F523" s="219">
        <v>0.69299999999999995</v>
      </c>
      <c r="G523" s="36">
        <f t="shared" si="75"/>
        <v>0</v>
      </c>
      <c r="H523" s="199">
        <v>20</v>
      </c>
      <c r="I523" s="205">
        <f t="shared" si="72"/>
        <v>0</v>
      </c>
      <c r="J523" s="257"/>
      <c r="K523" s="254"/>
      <c r="L523" s="252"/>
      <c r="M523" s="210">
        <v>0.27400000000000002</v>
      </c>
      <c r="N523" s="36">
        <f t="shared" si="76"/>
        <v>0</v>
      </c>
    </row>
    <row r="524" spans="1:14" ht="15.75" customHeight="1">
      <c r="A524" s="95" t="s">
        <v>505</v>
      </c>
      <c r="B524" s="101" t="s">
        <v>933</v>
      </c>
      <c r="C524" s="102" t="s">
        <v>24</v>
      </c>
      <c r="D524" s="99"/>
      <c r="E524" s="190" t="s">
        <v>686</v>
      </c>
      <c r="F524" s="219">
        <v>7.5999999999999998E-2</v>
      </c>
      <c r="G524" s="36">
        <f t="shared" si="75"/>
        <v>0</v>
      </c>
      <c r="H524" s="194">
        <v>4</v>
      </c>
      <c r="I524" s="205">
        <f t="shared" si="72"/>
        <v>0</v>
      </c>
      <c r="J524" s="257"/>
      <c r="K524" s="254"/>
      <c r="L524" s="252"/>
      <c r="M524" s="210">
        <v>2.7E-2</v>
      </c>
      <c r="N524" s="36">
        <f t="shared" si="76"/>
        <v>0</v>
      </c>
    </row>
    <row r="525" spans="1:14" ht="15.75" customHeight="1">
      <c r="A525" s="35" t="s">
        <v>506</v>
      </c>
      <c r="B525" s="91" t="s">
        <v>933</v>
      </c>
      <c r="C525" s="103" t="s">
        <v>25</v>
      </c>
      <c r="D525" s="99"/>
      <c r="E525" s="190" t="s">
        <v>686</v>
      </c>
      <c r="F525" s="219">
        <v>0.129</v>
      </c>
      <c r="G525" s="36">
        <f t="shared" si="75"/>
        <v>0</v>
      </c>
      <c r="H525" s="194">
        <v>4</v>
      </c>
      <c r="I525" s="205">
        <f t="shared" si="72"/>
        <v>0</v>
      </c>
      <c r="J525" s="257"/>
      <c r="K525" s="254"/>
      <c r="L525" s="252"/>
      <c r="M525" s="210">
        <v>3.5999999999999997E-2</v>
      </c>
      <c r="N525" s="36">
        <f t="shared" si="76"/>
        <v>0</v>
      </c>
    </row>
    <row r="526" spans="1:14" ht="15.75" customHeight="1">
      <c r="A526" s="35" t="s">
        <v>507</v>
      </c>
      <c r="B526" s="91" t="s">
        <v>933</v>
      </c>
      <c r="C526" s="103" t="s">
        <v>26</v>
      </c>
      <c r="D526" s="99"/>
      <c r="E526" s="190" t="s">
        <v>686</v>
      </c>
      <c r="F526" s="219">
        <v>0.20300000000000001</v>
      </c>
      <c r="G526" s="36">
        <f t="shared" si="75"/>
        <v>0</v>
      </c>
      <c r="H526" s="194">
        <v>2</v>
      </c>
      <c r="I526" s="205">
        <f t="shared" si="72"/>
        <v>0</v>
      </c>
      <c r="J526" s="257"/>
      <c r="K526" s="254"/>
      <c r="L526" s="252"/>
      <c r="M526" s="210">
        <v>5.5E-2</v>
      </c>
      <c r="N526" s="36">
        <f t="shared" si="76"/>
        <v>0</v>
      </c>
    </row>
    <row r="527" spans="1:14" ht="15.75" customHeight="1" thickBot="1">
      <c r="A527" s="37" t="s">
        <v>508</v>
      </c>
      <c r="B527" s="179" t="s">
        <v>933</v>
      </c>
      <c r="C527" s="105" t="s">
        <v>27</v>
      </c>
      <c r="D527" s="99"/>
      <c r="E527" s="190" t="s">
        <v>686</v>
      </c>
      <c r="F527" s="219">
        <v>0.30199999999999999</v>
      </c>
      <c r="G527" s="36">
        <f t="shared" si="75"/>
        <v>0</v>
      </c>
      <c r="H527" s="194">
        <v>2</v>
      </c>
      <c r="I527" s="205">
        <f t="shared" si="72"/>
        <v>0</v>
      </c>
      <c r="J527" s="257"/>
      <c r="K527" s="254"/>
      <c r="L527" s="252"/>
      <c r="M527" s="210">
        <v>7.1999999999999995E-2</v>
      </c>
      <c r="N527" s="36">
        <f t="shared" si="76"/>
        <v>0</v>
      </c>
    </row>
    <row r="528" spans="1:14" ht="15.75" customHeight="1">
      <c r="A528" s="93" t="s">
        <v>509</v>
      </c>
      <c r="B528" s="94" t="s">
        <v>934</v>
      </c>
      <c r="C528" s="178">
        <v>20</v>
      </c>
      <c r="D528" s="99"/>
      <c r="E528" s="190" t="s">
        <v>686</v>
      </c>
      <c r="F528" s="219">
        <v>1.7999999999999999E-2</v>
      </c>
      <c r="G528" s="36">
        <f t="shared" si="75"/>
        <v>0</v>
      </c>
      <c r="H528" s="194">
        <v>150</v>
      </c>
      <c r="I528" s="205">
        <f t="shared" si="72"/>
        <v>0</v>
      </c>
      <c r="J528" s="257"/>
      <c r="K528" s="254"/>
      <c r="L528" s="252"/>
      <c r="M528" s="210">
        <v>7.0000000000000001E-3</v>
      </c>
      <c r="N528" s="36">
        <f t="shared" si="76"/>
        <v>0</v>
      </c>
    </row>
    <row r="529" spans="1:14" ht="15.75" customHeight="1">
      <c r="A529" s="35" t="s">
        <v>510</v>
      </c>
      <c r="B529" s="60" t="s">
        <v>934</v>
      </c>
      <c r="C529" s="103">
        <v>25</v>
      </c>
      <c r="D529" s="99"/>
      <c r="E529" s="190" t="s">
        <v>686</v>
      </c>
      <c r="F529" s="219">
        <v>0.03</v>
      </c>
      <c r="G529" s="36">
        <f t="shared" si="75"/>
        <v>0</v>
      </c>
      <c r="H529" s="194">
        <v>100</v>
      </c>
      <c r="I529" s="205">
        <f t="shared" si="72"/>
        <v>0</v>
      </c>
      <c r="J529" s="257"/>
      <c r="K529" s="254"/>
      <c r="L529" s="252"/>
      <c r="M529" s="210">
        <v>1.0999999999999999E-2</v>
      </c>
      <c r="N529" s="36">
        <f t="shared" si="76"/>
        <v>0</v>
      </c>
    </row>
    <row r="530" spans="1:14" ht="15.75" customHeight="1">
      <c r="A530" s="35" t="s">
        <v>511</v>
      </c>
      <c r="B530" s="60" t="s">
        <v>934</v>
      </c>
      <c r="C530" s="103">
        <v>32</v>
      </c>
      <c r="D530" s="99"/>
      <c r="E530" s="190" t="s">
        <v>686</v>
      </c>
      <c r="F530" s="219">
        <v>5.6000000000000001E-2</v>
      </c>
      <c r="G530" s="36">
        <f t="shared" si="75"/>
        <v>0</v>
      </c>
      <c r="H530" s="194">
        <v>80</v>
      </c>
      <c r="I530" s="205">
        <f t="shared" si="72"/>
        <v>0</v>
      </c>
      <c r="J530" s="257"/>
      <c r="K530" s="254"/>
      <c r="L530" s="252"/>
      <c r="M530" s="210">
        <v>2.3E-2</v>
      </c>
      <c r="N530" s="36">
        <f t="shared" si="76"/>
        <v>0</v>
      </c>
    </row>
    <row r="531" spans="1:14" ht="15.75" customHeight="1" thickBot="1">
      <c r="A531" s="175" t="s">
        <v>512</v>
      </c>
      <c r="B531" s="180" t="s">
        <v>934</v>
      </c>
      <c r="C531" s="177">
        <v>40</v>
      </c>
      <c r="D531" s="99"/>
      <c r="E531" s="190" t="s">
        <v>686</v>
      </c>
      <c r="F531" s="219">
        <v>0.1</v>
      </c>
      <c r="G531" s="36">
        <f t="shared" si="75"/>
        <v>0</v>
      </c>
      <c r="H531" s="194">
        <v>30</v>
      </c>
      <c r="I531" s="205">
        <f t="shared" si="72"/>
        <v>0</v>
      </c>
      <c r="J531" s="257"/>
      <c r="K531" s="254"/>
      <c r="L531" s="252"/>
      <c r="M531" s="210">
        <v>3.7999999999999999E-2</v>
      </c>
      <c r="N531" s="36">
        <f t="shared" si="76"/>
        <v>0</v>
      </c>
    </row>
    <row r="532" spans="1:14" ht="15.75" customHeight="1">
      <c r="A532" s="95" t="s">
        <v>513</v>
      </c>
      <c r="B532" s="96" t="s">
        <v>935</v>
      </c>
      <c r="C532" s="102">
        <v>20</v>
      </c>
      <c r="D532" s="99"/>
      <c r="E532" s="190" t="s">
        <v>686</v>
      </c>
      <c r="F532" s="219">
        <v>1.4E-2</v>
      </c>
      <c r="G532" s="36">
        <f t="shared" si="75"/>
        <v>0</v>
      </c>
      <c r="H532" s="194">
        <v>250</v>
      </c>
      <c r="I532" s="205">
        <f t="shared" si="72"/>
        <v>0</v>
      </c>
      <c r="J532" s="257"/>
      <c r="K532" s="254"/>
      <c r="L532" s="252"/>
      <c r="M532" s="210">
        <v>5.0000000000000001E-3</v>
      </c>
      <c r="N532" s="36">
        <f t="shared" si="76"/>
        <v>0</v>
      </c>
    </row>
    <row r="533" spans="1:14" ht="15.75" customHeight="1">
      <c r="A533" s="35" t="s">
        <v>514</v>
      </c>
      <c r="B533" s="60" t="s">
        <v>935</v>
      </c>
      <c r="C533" s="103">
        <v>25</v>
      </c>
      <c r="D533" s="99"/>
      <c r="E533" s="190" t="s">
        <v>686</v>
      </c>
      <c r="F533" s="219">
        <v>2.4E-2</v>
      </c>
      <c r="G533" s="36">
        <f t="shared" si="75"/>
        <v>0</v>
      </c>
      <c r="H533" s="194">
        <v>200</v>
      </c>
      <c r="I533" s="205">
        <f t="shared" si="72"/>
        <v>0</v>
      </c>
      <c r="J533" s="257"/>
      <c r="K533" s="254"/>
      <c r="L533" s="252"/>
      <c r="M533" s="210">
        <v>8.9999999999999993E-3</v>
      </c>
      <c r="N533" s="36">
        <f t="shared" si="76"/>
        <v>0</v>
      </c>
    </row>
    <row r="534" spans="1:14" ht="15.75" customHeight="1">
      <c r="A534" s="35" t="s">
        <v>515</v>
      </c>
      <c r="B534" s="60" t="s">
        <v>935</v>
      </c>
      <c r="C534" s="103">
        <v>32</v>
      </c>
      <c r="D534" s="99"/>
      <c r="E534" s="190" t="s">
        <v>686</v>
      </c>
      <c r="F534" s="219">
        <v>4.2000000000000003E-2</v>
      </c>
      <c r="G534" s="36">
        <f t="shared" si="75"/>
        <v>0</v>
      </c>
      <c r="H534" s="194">
        <v>70</v>
      </c>
      <c r="I534" s="205">
        <f t="shared" si="72"/>
        <v>0</v>
      </c>
      <c r="J534" s="257"/>
      <c r="K534" s="254"/>
      <c r="L534" s="252"/>
      <c r="M534" s="210">
        <v>2.5999999999999999E-2</v>
      </c>
      <c r="N534" s="36">
        <f t="shared" si="76"/>
        <v>0</v>
      </c>
    </row>
    <row r="535" spans="1:14" ht="15.75" customHeight="1" thickBot="1">
      <c r="A535" s="37" t="s">
        <v>516</v>
      </c>
      <c r="B535" s="140" t="s">
        <v>935</v>
      </c>
      <c r="C535" s="105">
        <v>40</v>
      </c>
      <c r="D535" s="99"/>
      <c r="E535" s="190" t="s">
        <v>686</v>
      </c>
      <c r="F535" s="219">
        <v>8.2000000000000003E-2</v>
      </c>
      <c r="G535" s="36">
        <f t="shared" si="75"/>
        <v>0</v>
      </c>
      <c r="H535" s="194">
        <v>25</v>
      </c>
      <c r="I535" s="205">
        <f t="shared" si="72"/>
        <v>0</v>
      </c>
      <c r="J535" s="257"/>
      <c r="K535" s="254"/>
      <c r="L535" s="252"/>
      <c r="M535" s="210">
        <v>5.3999999999999999E-2</v>
      </c>
      <c r="N535" s="36">
        <f t="shared" si="76"/>
        <v>0</v>
      </c>
    </row>
    <row r="536" spans="1:14" ht="15.75" customHeight="1">
      <c r="A536" s="93" t="s">
        <v>517</v>
      </c>
      <c r="B536" s="94" t="s">
        <v>936</v>
      </c>
      <c r="C536" s="178">
        <v>20</v>
      </c>
      <c r="D536" s="99"/>
      <c r="E536" s="190" t="s">
        <v>686</v>
      </c>
      <c r="F536" s="219">
        <v>1.4E-2</v>
      </c>
      <c r="G536" s="36">
        <f t="shared" si="75"/>
        <v>0</v>
      </c>
      <c r="H536" s="194">
        <v>100</v>
      </c>
      <c r="I536" s="205">
        <f t="shared" si="72"/>
        <v>0</v>
      </c>
      <c r="J536" s="257"/>
      <c r="K536" s="254"/>
      <c r="L536" s="252"/>
      <c r="M536" s="210">
        <v>6.0000000000000001E-3</v>
      </c>
      <c r="N536" s="36">
        <f t="shared" si="76"/>
        <v>0</v>
      </c>
    </row>
    <row r="537" spans="1:14" ht="15.75" customHeight="1">
      <c r="A537" s="35" t="s">
        <v>518</v>
      </c>
      <c r="B537" s="60" t="s">
        <v>936</v>
      </c>
      <c r="C537" s="103">
        <v>25</v>
      </c>
      <c r="D537" s="99"/>
      <c r="E537" s="190" t="s">
        <v>686</v>
      </c>
      <c r="F537" s="219">
        <v>2.4E-2</v>
      </c>
      <c r="G537" s="36">
        <f t="shared" si="75"/>
        <v>0</v>
      </c>
      <c r="H537" s="194">
        <v>100</v>
      </c>
      <c r="I537" s="205">
        <f t="shared" si="72"/>
        <v>0</v>
      </c>
      <c r="J537" s="257"/>
      <c r="K537" s="254"/>
      <c r="L537" s="252"/>
      <c r="M537" s="210">
        <v>1.4E-2</v>
      </c>
      <c r="N537" s="36">
        <f t="shared" si="76"/>
        <v>0</v>
      </c>
    </row>
    <row r="538" spans="1:14" ht="15.75" customHeight="1" thickBot="1">
      <c r="A538" s="175" t="s">
        <v>519</v>
      </c>
      <c r="B538" s="180" t="s">
        <v>937</v>
      </c>
      <c r="C538" s="177">
        <v>32</v>
      </c>
      <c r="D538" s="99"/>
      <c r="E538" s="190" t="s">
        <v>686</v>
      </c>
      <c r="F538" s="219">
        <v>4.3999999999999997E-2</v>
      </c>
      <c r="G538" s="36">
        <f t="shared" si="75"/>
        <v>0</v>
      </c>
      <c r="H538" s="194">
        <v>50</v>
      </c>
      <c r="I538" s="205">
        <f t="shared" si="72"/>
        <v>0</v>
      </c>
      <c r="J538" s="257"/>
      <c r="K538" s="254"/>
      <c r="L538" s="252"/>
      <c r="M538" s="210">
        <v>3.1E-2</v>
      </c>
      <c r="N538" s="36">
        <f t="shared" si="76"/>
        <v>0</v>
      </c>
    </row>
    <row r="539" spans="1:14" ht="15.75" customHeight="1">
      <c r="A539" s="95" t="s">
        <v>520</v>
      </c>
      <c r="B539" s="96" t="s">
        <v>938</v>
      </c>
      <c r="C539" s="102">
        <v>20</v>
      </c>
      <c r="D539" s="99"/>
      <c r="E539" s="190" t="s">
        <v>686</v>
      </c>
      <c r="F539" s="219">
        <v>1.2E-2</v>
      </c>
      <c r="G539" s="36">
        <f t="shared" si="75"/>
        <v>0</v>
      </c>
      <c r="H539" s="194">
        <v>100</v>
      </c>
      <c r="I539" s="205">
        <f t="shared" si="72"/>
        <v>0</v>
      </c>
      <c r="J539" s="257"/>
      <c r="K539" s="254"/>
      <c r="L539" s="252"/>
      <c r="M539" s="210">
        <v>8.9999999999999993E-3</v>
      </c>
      <c r="N539" s="36">
        <f t="shared" si="76"/>
        <v>0</v>
      </c>
    </row>
    <row r="540" spans="1:14" ht="15.75" customHeight="1" thickBot="1">
      <c r="A540" s="38" t="s">
        <v>521</v>
      </c>
      <c r="B540" s="140" t="s">
        <v>938</v>
      </c>
      <c r="C540" s="181">
        <v>25</v>
      </c>
      <c r="D540" s="99"/>
      <c r="E540" s="190" t="s">
        <v>686</v>
      </c>
      <c r="F540" s="219">
        <v>2.5999999999999999E-2</v>
      </c>
      <c r="G540" s="36">
        <f t="shared" ref="G540:G571" si="77">D540*F540</f>
        <v>0</v>
      </c>
      <c r="H540" s="194">
        <v>100</v>
      </c>
      <c r="I540" s="205">
        <f t="shared" si="72"/>
        <v>0</v>
      </c>
      <c r="J540" s="257"/>
      <c r="K540" s="254"/>
      <c r="L540" s="252"/>
      <c r="M540" s="210">
        <v>1.0999999999999999E-2</v>
      </c>
      <c r="N540" s="36">
        <f t="shared" ref="N540:N571" si="78">D540/100*M540</f>
        <v>0</v>
      </c>
    </row>
    <row r="541" spans="1:14" ht="15.75" customHeight="1">
      <c r="A541" s="93" t="s">
        <v>522</v>
      </c>
      <c r="B541" s="94" t="s">
        <v>939</v>
      </c>
      <c r="C541" s="178">
        <v>20</v>
      </c>
      <c r="D541" s="99"/>
      <c r="E541" s="190" t="s">
        <v>686</v>
      </c>
      <c r="F541" s="219">
        <v>2.1999999999999999E-2</v>
      </c>
      <c r="G541" s="36">
        <f t="shared" si="77"/>
        <v>0</v>
      </c>
      <c r="H541" s="194">
        <v>150</v>
      </c>
      <c r="I541" s="205">
        <f t="shared" si="72"/>
        <v>0</v>
      </c>
      <c r="J541" s="257"/>
      <c r="K541" s="254"/>
      <c r="L541" s="252"/>
      <c r="M541" s="210">
        <v>8.9999999999999993E-3</v>
      </c>
      <c r="N541" s="36">
        <f t="shared" si="78"/>
        <v>0</v>
      </c>
    </row>
    <row r="542" spans="1:14" s="9" customFormat="1" ht="15.75" customHeight="1">
      <c r="A542" s="35" t="s">
        <v>523</v>
      </c>
      <c r="B542" s="60" t="s">
        <v>940</v>
      </c>
      <c r="C542" s="103">
        <v>25</v>
      </c>
      <c r="D542" s="99"/>
      <c r="E542" s="190" t="s">
        <v>686</v>
      </c>
      <c r="F542" s="219">
        <v>3.7999999999999999E-2</v>
      </c>
      <c r="G542" s="36">
        <f t="shared" si="77"/>
        <v>0</v>
      </c>
      <c r="H542" s="194">
        <v>100</v>
      </c>
      <c r="I542" s="205">
        <f t="shared" si="72"/>
        <v>0</v>
      </c>
      <c r="J542" s="257"/>
      <c r="K542" s="254"/>
      <c r="L542" s="252"/>
      <c r="M542" s="211">
        <v>1.2E-2</v>
      </c>
      <c r="N542" s="36">
        <f t="shared" si="78"/>
        <v>0</v>
      </c>
    </row>
    <row r="543" spans="1:14" s="9" customFormat="1" ht="15.75" customHeight="1">
      <c r="A543" s="35" t="s">
        <v>524</v>
      </c>
      <c r="B543" s="60" t="s">
        <v>940</v>
      </c>
      <c r="C543" s="103">
        <v>32</v>
      </c>
      <c r="D543" s="99"/>
      <c r="E543" s="190" t="s">
        <v>686</v>
      </c>
      <c r="F543" s="219">
        <v>7.0000000000000007E-2</v>
      </c>
      <c r="G543" s="36">
        <f t="shared" si="77"/>
        <v>0</v>
      </c>
      <c r="H543" s="194">
        <v>50</v>
      </c>
      <c r="I543" s="205">
        <f t="shared" si="72"/>
        <v>0</v>
      </c>
      <c r="J543" s="257"/>
      <c r="K543" s="254"/>
      <c r="L543" s="252"/>
      <c r="M543" s="211">
        <v>4.1000000000000002E-2</v>
      </c>
      <c r="N543" s="36">
        <f t="shared" si="78"/>
        <v>0</v>
      </c>
    </row>
    <row r="544" spans="1:14" s="9" customFormat="1" ht="15.75" customHeight="1" thickBot="1">
      <c r="A544" s="175" t="s">
        <v>525</v>
      </c>
      <c r="B544" s="180" t="s">
        <v>940</v>
      </c>
      <c r="C544" s="177">
        <v>40</v>
      </c>
      <c r="D544" s="99"/>
      <c r="E544" s="190" t="s">
        <v>686</v>
      </c>
      <c r="F544" s="219">
        <v>0.124</v>
      </c>
      <c r="G544" s="36">
        <f t="shared" si="77"/>
        <v>0</v>
      </c>
      <c r="H544" s="194">
        <v>20</v>
      </c>
      <c r="I544" s="205">
        <f t="shared" si="72"/>
        <v>0</v>
      </c>
      <c r="J544" s="257"/>
      <c r="K544" s="254"/>
      <c r="L544" s="252"/>
      <c r="M544" s="211">
        <v>6.0999999999999999E-2</v>
      </c>
      <c r="N544" s="36">
        <f t="shared" si="78"/>
        <v>0</v>
      </c>
    </row>
    <row r="545" spans="1:34" s="7" customFormat="1" ht="15.75" customHeight="1">
      <c r="A545" s="95" t="s">
        <v>526</v>
      </c>
      <c r="B545" s="96" t="s">
        <v>941</v>
      </c>
      <c r="C545" s="102" t="s">
        <v>72</v>
      </c>
      <c r="D545" s="99"/>
      <c r="E545" s="190" t="s">
        <v>686</v>
      </c>
      <c r="F545" s="219">
        <v>3.2000000000000001E-2</v>
      </c>
      <c r="G545" s="36">
        <f t="shared" si="77"/>
        <v>0</v>
      </c>
      <c r="H545" s="194">
        <v>100</v>
      </c>
      <c r="I545" s="205">
        <f t="shared" si="72"/>
        <v>0</v>
      </c>
      <c r="J545" s="257"/>
      <c r="K545" s="254"/>
      <c r="L545" s="252"/>
      <c r="M545" s="212">
        <v>1.4E-2</v>
      </c>
      <c r="N545" s="36">
        <f t="shared" si="78"/>
        <v>0</v>
      </c>
    </row>
    <row r="546" spans="1:34" s="7" customFormat="1" ht="15.75" customHeight="1">
      <c r="A546" s="35" t="s">
        <v>527</v>
      </c>
      <c r="B546" s="60" t="s">
        <v>941</v>
      </c>
      <c r="C546" s="103" t="s">
        <v>74</v>
      </c>
      <c r="D546" s="99"/>
      <c r="E546" s="190" t="s">
        <v>686</v>
      </c>
      <c r="F546" s="219">
        <v>5.1999999999999998E-2</v>
      </c>
      <c r="G546" s="36">
        <f t="shared" si="77"/>
        <v>0</v>
      </c>
      <c r="H546" s="194">
        <v>80</v>
      </c>
      <c r="I546" s="205">
        <f t="shared" si="72"/>
        <v>0</v>
      </c>
      <c r="J546" s="257"/>
      <c r="K546" s="254"/>
      <c r="L546" s="252"/>
      <c r="M546" s="212">
        <v>2.8000000000000001E-2</v>
      </c>
      <c r="N546" s="36">
        <f t="shared" si="78"/>
        <v>0</v>
      </c>
    </row>
    <row r="547" spans="1:34" s="7" customFormat="1" ht="15.75" customHeight="1">
      <c r="A547" s="35" t="s">
        <v>528</v>
      </c>
      <c r="B547" s="60" t="s">
        <v>941</v>
      </c>
      <c r="C547" s="103" t="s">
        <v>76</v>
      </c>
      <c r="D547" s="99"/>
      <c r="E547" s="190" t="s">
        <v>686</v>
      </c>
      <c r="F547" s="219">
        <v>6.2E-2</v>
      </c>
      <c r="G547" s="36">
        <f t="shared" si="77"/>
        <v>0</v>
      </c>
      <c r="H547" s="194">
        <v>50</v>
      </c>
      <c r="I547" s="205">
        <f t="shared" si="72"/>
        <v>0</v>
      </c>
      <c r="J547" s="257"/>
      <c r="K547" s="254"/>
      <c r="L547" s="252"/>
      <c r="M547" s="212">
        <v>3.5999999999999997E-2</v>
      </c>
      <c r="N547" s="36">
        <f t="shared" si="78"/>
        <v>0</v>
      </c>
    </row>
    <row r="548" spans="1:34" s="7" customFormat="1" ht="15.75" customHeight="1">
      <c r="A548" s="35" t="s">
        <v>529</v>
      </c>
      <c r="B548" s="60" t="s">
        <v>941</v>
      </c>
      <c r="C548" s="103" t="s">
        <v>78</v>
      </c>
      <c r="D548" s="99"/>
      <c r="E548" s="190" t="s">
        <v>686</v>
      </c>
      <c r="F548" s="219">
        <v>8.2000000000000003E-2</v>
      </c>
      <c r="G548" s="36">
        <f t="shared" si="77"/>
        <v>0</v>
      </c>
      <c r="H548" s="194">
        <v>25</v>
      </c>
      <c r="I548" s="205">
        <f t="shared" si="72"/>
        <v>0</v>
      </c>
      <c r="J548" s="257"/>
      <c r="K548" s="254"/>
      <c r="L548" s="252"/>
      <c r="M548" s="212">
        <v>4.7E-2</v>
      </c>
      <c r="N548" s="36">
        <f t="shared" si="78"/>
        <v>0</v>
      </c>
    </row>
    <row r="549" spans="1:34" s="7" customFormat="1" ht="15.75" customHeight="1">
      <c r="A549" s="35" t="s">
        <v>530</v>
      </c>
      <c r="B549" s="60" t="s">
        <v>941</v>
      </c>
      <c r="C549" s="103" t="s">
        <v>80</v>
      </c>
      <c r="D549" s="99"/>
      <c r="E549" s="190" t="s">
        <v>686</v>
      </c>
      <c r="F549" s="219">
        <v>0.09</v>
      </c>
      <c r="G549" s="36">
        <f t="shared" si="77"/>
        <v>0</v>
      </c>
      <c r="H549" s="194">
        <v>25</v>
      </c>
      <c r="I549" s="205">
        <f t="shared" si="72"/>
        <v>0</v>
      </c>
      <c r="J549" s="257"/>
      <c r="K549" s="254"/>
      <c r="L549" s="252"/>
      <c r="M549" s="212">
        <v>4.7E-2</v>
      </c>
      <c r="N549" s="36">
        <f t="shared" si="78"/>
        <v>0</v>
      </c>
    </row>
    <row r="550" spans="1:34" s="7" customFormat="1" ht="15.75" customHeight="1" thickBot="1">
      <c r="A550" s="37" t="s">
        <v>531</v>
      </c>
      <c r="B550" s="140" t="s">
        <v>941</v>
      </c>
      <c r="C550" s="105" t="s">
        <v>82</v>
      </c>
      <c r="D550" s="99"/>
      <c r="E550" s="190" t="s">
        <v>686</v>
      </c>
      <c r="F550" s="219">
        <v>0.13200000000000001</v>
      </c>
      <c r="G550" s="36">
        <f t="shared" si="77"/>
        <v>0</v>
      </c>
      <c r="H550" s="194">
        <v>25</v>
      </c>
      <c r="I550" s="205">
        <f t="shared" si="72"/>
        <v>0</v>
      </c>
      <c r="J550" s="257"/>
      <c r="K550" s="254"/>
      <c r="L550" s="252"/>
      <c r="M550" s="212">
        <v>6.8000000000000005E-2</v>
      </c>
      <c r="N550" s="36">
        <f t="shared" si="78"/>
        <v>0</v>
      </c>
    </row>
    <row r="551" spans="1:34" s="7" customFormat="1" ht="15.75" customHeight="1">
      <c r="A551" s="93" t="s">
        <v>601</v>
      </c>
      <c r="B551" s="94" t="s">
        <v>942</v>
      </c>
      <c r="C551" s="178" t="s">
        <v>2</v>
      </c>
      <c r="D551" s="99"/>
      <c r="E551" s="190" t="s">
        <v>686</v>
      </c>
      <c r="F551" s="219">
        <v>2.8000000000000001E-2</v>
      </c>
      <c r="G551" s="36">
        <f t="shared" si="77"/>
        <v>0</v>
      </c>
      <c r="H551" s="194">
        <v>50</v>
      </c>
      <c r="I551" s="205">
        <f>D551/H551</f>
        <v>0</v>
      </c>
      <c r="J551" s="257"/>
      <c r="K551" s="254"/>
      <c r="L551" s="252"/>
      <c r="M551" s="212">
        <v>2.1999999999999999E-2</v>
      </c>
      <c r="N551" s="36">
        <f t="shared" si="78"/>
        <v>0</v>
      </c>
    </row>
    <row r="552" spans="1:34" s="7" customFormat="1" ht="15.75" customHeight="1">
      <c r="A552" s="35" t="s">
        <v>602</v>
      </c>
      <c r="B552" s="60" t="s">
        <v>942</v>
      </c>
      <c r="C552" s="103" t="s">
        <v>470</v>
      </c>
      <c r="D552" s="99"/>
      <c r="E552" s="190" t="s">
        <v>686</v>
      </c>
      <c r="F552" s="219">
        <v>0.04</v>
      </c>
      <c r="G552" s="36">
        <f t="shared" si="77"/>
        <v>0</v>
      </c>
      <c r="H552" s="194">
        <v>50</v>
      </c>
      <c r="I552" s="205">
        <f>D552/H552</f>
        <v>0</v>
      </c>
      <c r="J552" s="257"/>
      <c r="K552" s="254"/>
      <c r="L552" s="252"/>
      <c r="M552" s="212">
        <v>2.9000000000000001E-2</v>
      </c>
      <c r="N552" s="36">
        <f t="shared" si="78"/>
        <v>0</v>
      </c>
    </row>
    <row r="553" spans="1:34" s="7" customFormat="1" ht="15.75" customHeight="1">
      <c r="A553" s="35" t="s">
        <v>603</v>
      </c>
      <c r="B553" s="60" t="s">
        <v>942</v>
      </c>
      <c r="C553" s="103" t="s">
        <v>479</v>
      </c>
      <c r="D553" s="99"/>
      <c r="E553" s="190" t="s">
        <v>686</v>
      </c>
      <c r="F553" s="219">
        <v>4.3999999999999997E-2</v>
      </c>
      <c r="G553" s="36">
        <f t="shared" si="77"/>
        <v>0</v>
      </c>
      <c r="H553" s="194">
        <v>50</v>
      </c>
      <c r="I553" s="205">
        <f>D553/H553</f>
        <v>0</v>
      </c>
      <c r="J553" s="257"/>
      <c r="K553" s="254"/>
      <c r="L553" s="252"/>
      <c r="M553" s="212">
        <v>2.9000000000000001E-2</v>
      </c>
      <c r="N553" s="36">
        <f t="shared" si="78"/>
        <v>0</v>
      </c>
    </row>
    <row r="554" spans="1:34" s="7" customFormat="1" ht="15.75" customHeight="1" thickBot="1">
      <c r="A554" s="175" t="s">
        <v>604</v>
      </c>
      <c r="B554" s="180" t="s">
        <v>942</v>
      </c>
      <c r="C554" s="177" t="s">
        <v>480</v>
      </c>
      <c r="D554" s="99"/>
      <c r="E554" s="190" t="s">
        <v>686</v>
      </c>
      <c r="F554" s="219">
        <v>5.1999999999999998E-2</v>
      </c>
      <c r="G554" s="36">
        <f t="shared" si="77"/>
        <v>0</v>
      </c>
      <c r="H554" s="194">
        <v>50</v>
      </c>
      <c r="I554" s="205">
        <f>D554/H554</f>
        <v>0</v>
      </c>
      <c r="J554" s="257"/>
      <c r="K554" s="254"/>
      <c r="L554" s="252"/>
      <c r="M554" s="212">
        <v>2.9000000000000001E-2</v>
      </c>
      <c r="N554" s="36">
        <f t="shared" si="78"/>
        <v>0</v>
      </c>
    </row>
    <row r="555" spans="1:34" s="8" customFormat="1" ht="15.75" customHeight="1">
      <c r="A555" s="95" t="s">
        <v>532</v>
      </c>
      <c r="B555" s="96" t="s">
        <v>943</v>
      </c>
      <c r="C555" s="102">
        <v>20</v>
      </c>
      <c r="D555" s="99"/>
      <c r="E555" s="190" t="s">
        <v>686</v>
      </c>
      <c r="F555" s="219">
        <v>2.4E-2</v>
      </c>
      <c r="G555" s="36">
        <f t="shared" si="77"/>
        <v>0</v>
      </c>
      <c r="H555" s="194">
        <v>25</v>
      </c>
      <c r="I555" s="205">
        <f t="shared" ref="I555:I642" si="79">D555/H555</f>
        <v>0</v>
      </c>
      <c r="J555" s="257"/>
      <c r="K555" s="254"/>
      <c r="L555" s="252"/>
      <c r="M555" s="210">
        <v>2.4E-2</v>
      </c>
      <c r="N555" s="36">
        <f t="shared" si="78"/>
        <v>0</v>
      </c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s="8" customFormat="1" ht="15.75" customHeight="1">
      <c r="A556" s="35" t="s">
        <v>533</v>
      </c>
      <c r="B556" s="60" t="s">
        <v>943</v>
      </c>
      <c r="C556" s="103">
        <v>25</v>
      </c>
      <c r="D556" s="99"/>
      <c r="E556" s="190" t="s">
        <v>686</v>
      </c>
      <c r="F556" s="219">
        <v>4.2000000000000003E-2</v>
      </c>
      <c r="G556" s="36">
        <f t="shared" si="77"/>
        <v>0</v>
      </c>
      <c r="H556" s="194">
        <v>25</v>
      </c>
      <c r="I556" s="205">
        <f t="shared" si="79"/>
        <v>0</v>
      </c>
      <c r="J556" s="257"/>
      <c r="K556" s="254"/>
      <c r="L556" s="252"/>
      <c r="M556" s="210">
        <v>2.4E-2</v>
      </c>
      <c r="N556" s="36">
        <f t="shared" si="78"/>
        <v>0</v>
      </c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s="8" customFormat="1" ht="15.75" customHeight="1">
      <c r="A557" s="35" t="s">
        <v>534</v>
      </c>
      <c r="B557" s="60" t="s">
        <v>943</v>
      </c>
      <c r="C557" s="103">
        <v>32</v>
      </c>
      <c r="D557" s="99"/>
      <c r="E557" s="190" t="s">
        <v>686</v>
      </c>
      <c r="F557" s="219">
        <v>7.0000000000000007E-2</v>
      </c>
      <c r="G557" s="36">
        <f t="shared" si="77"/>
        <v>0</v>
      </c>
      <c r="H557" s="194">
        <v>20</v>
      </c>
      <c r="I557" s="205">
        <f t="shared" si="79"/>
        <v>0</v>
      </c>
      <c r="J557" s="257"/>
      <c r="K557" s="254"/>
      <c r="L557" s="252"/>
      <c r="M557" s="210">
        <v>5.8999999999999997E-2</v>
      </c>
      <c r="N557" s="36">
        <f t="shared" si="78"/>
        <v>0</v>
      </c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s="8" customFormat="1" ht="15.75" customHeight="1" thickBot="1">
      <c r="A558" s="37" t="s">
        <v>535</v>
      </c>
      <c r="B558" s="140" t="s">
        <v>943</v>
      </c>
      <c r="C558" s="105">
        <v>40</v>
      </c>
      <c r="D558" s="99"/>
      <c r="E558" s="190" t="s">
        <v>686</v>
      </c>
      <c r="F558" s="219">
        <v>0.128</v>
      </c>
      <c r="G558" s="36">
        <f t="shared" si="77"/>
        <v>0</v>
      </c>
      <c r="H558" s="194">
        <v>15</v>
      </c>
      <c r="I558" s="205">
        <f t="shared" si="79"/>
        <v>0</v>
      </c>
      <c r="J558" s="257"/>
      <c r="K558" s="254"/>
      <c r="L558" s="252"/>
      <c r="M558" s="210">
        <v>7.9000000000000001E-2</v>
      </c>
      <c r="N558" s="36">
        <f t="shared" si="78"/>
        <v>0</v>
      </c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s="8" customFormat="1" ht="15.75" customHeight="1">
      <c r="A559" s="93" t="s">
        <v>536</v>
      </c>
      <c r="B559" s="97" t="s">
        <v>944</v>
      </c>
      <c r="C559" s="178">
        <v>20</v>
      </c>
      <c r="D559" s="99"/>
      <c r="E559" s="190" t="s">
        <v>686</v>
      </c>
      <c r="F559" s="219">
        <v>2.1999999999999999E-2</v>
      </c>
      <c r="G559" s="36">
        <f t="shared" si="77"/>
        <v>0</v>
      </c>
      <c r="H559" s="194">
        <v>100</v>
      </c>
      <c r="I559" s="205">
        <f t="shared" si="79"/>
        <v>0</v>
      </c>
      <c r="J559" s="257"/>
      <c r="K559" s="254"/>
      <c r="L559" s="252"/>
      <c r="M559" s="210">
        <v>0.01</v>
      </c>
      <c r="N559" s="36">
        <f t="shared" si="78"/>
        <v>0</v>
      </c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s="8" customFormat="1" ht="15.75" customHeight="1">
      <c r="A560" s="175" t="s">
        <v>537</v>
      </c>
      <c r="B560" s="182" t="s">
        <v>944</v>
      </c>
      <c r="C560" s="177">
        <v>25</v>
      </c>
      <c r="D560" s="99"/>
      <c r="E560" s="190" t="s">
        <v>686</v>
      </c>
      <c r="F560" s="219">
        <v>3.5999999999999997E-2</v>
      </c>
      <c r="G560" s="36">
        <f t="shared" si="77"/>
        <v>0</v>
      </c>
      <c r="H560" s="194">
        <v>100</v>
      </c>
      <c r="I560" s="205">
        <f t="shared" si="79"/>
        <v>0</v>
      </c>
      <c r="J560" s="257"/>
      <c r="K560" s="254"/>
      <c r="L560" s="252"/>
      <c r="M560" s="210">
        <v>1.4E-2</v>
      </c>
      <c r="N560" s="36">
        <f t="shared" si="78"/>
        <v>0</v>
      </c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15.75" customHeight="1">
      <c r="A561" s="93" t="s">
        <v>541</v>
      </c>
      <c r="B561" s="94" t="s">
        <v>945</v>
      </c>
      <c r="C561" s="178">
        <v>20</v>
      </c>
      <c r="D561" s="99"/>
      <c r="E561" s="190" t="s">
        <v>686</v>
      </c>
      <c r="F561" s="219">
        <v>0.01</v>
      </c>
      <c r="G561" s="36">
        <f t="shared" si="77"/>
        <v>0</v>
      </c>
      <c r="H561" s="194">
        <v>200</v>
      </c>
      <c r="I561" s="205">
        <f>D561/H561</f>
        <v>0</v>
      </c>
      <c r="J561" s="257"/>
      <c r="K561" s="254"/>
      <c r="L561" s="252"/>
      <c r="M561" s="210">
        <v>5.0000000000000001E-3</v>
      </c>
      <c r="N561" s="36">
        <f t="shared" si="78"/>
        <v>0</v>
      </c>
    </row>
    <row r="562" spans="1:34" s="8" customFormat="1" ht="15.75" customHeight="1">
      <c r="A562" s="35" t="s">
        <v>542</v>
      </c>
      <c r="B562" s="60" t="s">
        <v>946</v>
      </c>
      <c r="C562" s="103">
        <v>25</v>
      </c>
      <c r="D562" s="99"/>
      <c r="E562" s="190" t="s">
        <v>686</v>
      </c>
      <c r="F562" s="219">
        <v>1.7999999999999999E-2</v>
      </c>
      <c r="G562" s="36">
        <f t="shared" si="77"/>
        <v>0</v>
      </c>
      <c r="H562" s="194">
        <v>150</v>
      </c>
      <c r="I562" s="205">
        <f>D562/H562</f>
        <v>0</v>
      </c>
      <c r="J562" s="257"/>
      <c r="K562" s="254"/>
      <c r="L562" s="252"/>
      <c r="M562" s="210">
        <v>8.9999999999999993E-3</v>
      </c>
      <c r="N562" s="36">
        <f t="shared" si="78"/>
        <v>0</v>
      </c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s="8" customFormat="1" ht="15.75" customHeight="1">
      <c r="A563" s="35" t="s">
        <v>543</v>
      </c>
      <c r="B563" s="60" t="s">
        <v>946</v>
      </c>
      <c r="C563" s="103">
        <v>32</v>
      </c>
      <c r="D563" s="99"/>
      <c r="E563" s="190" t="s">
        <v>686</v>
      </c>
      <c r="F563" s="219">
        <v>3.4000000000000002E-2</v>
      </c>
      <c r="G563" s="36">
        <f t="shared" si="77"/>
        <v>0</v>
      </c>
      <c r="H563" s="194">
        <v>100</v>
      </c>
      <c r="I563" s="205">
        <f>D563/H563</f>
        <v>0</v>
      </c>
      <c r="J563" s="257"/>
      <c r="K563" s="254"/>
      <c r="L563" s="252"/>
      <c r="M563" s="210">
        <v>1.7000000000000001E-2</v>
      </c>
      <c r="N563" s="36">
        <f t="shared" si="78"/>
        <v>0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s="8" customFormat="1" ht="15.75" customHeight="1" thickBot="1">
      <c r="A564" s="175" t="s">
        <v>544</v>
      </c>
      <c r="B564" s="180" t="s">
        <v>946</v>
      </c>
      <c r="C564" s="177">
        <v>40</v>
      </c>
      <c r="D564" s="99"/>
      <c r="E564" s="190" t="s">
        <v>686</v>
      </c>
      <c r="F564" s="219">
        <v>5.6000000000000001E-2</v>
      </c>
      <c r="G564" s="36">
        <f t="shared" si="77"/>
        <v>0</v>
      </c>
      <c r="H564" s="194">
        <v>50</v>
      </c>
      <c r="I564" s="205">
        <f>D564/H564</f>
        <v>0</v>
      </c>
      <c r="J564" s="257"/>
      <c r="K564" s="254"/>
      <c r="L564" s="252"/>
      <c r="M564" s="210">
        <v>3.5000000000000003E-2</v>
      </c>
      <c r="N564" s="36">
        <f t="shared" si="78"/>
        <v>0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15.75" customHeight="1">
      <c r="A565" s="95" t="s">
        <v>904</v>
      </c>
      <c r="B565" s="96" t="s">
        <v>947</v>
      </c>
      <c r="C565" s="102" t="s">
        <v>104</v>
      </c>
      <c r="D565" s="99"/>
      <c r="E565" s="190" t="s">
        <v>686</v>
      </c>
      <c r="F565" s="219">
        <v>1.4E-2</v>
      </c>
      <c r="G565" s="36">
        <f t="shared" si="77"/>
        <v>0</v>
      </c>
      <c r="H565" s="194">
        <v>450</v>
      </c>
      <c r="I565" s="205">
        <v>0</v>
      </c>
      <c r="J565" s="257"/>
      <c r="K565" s="254"/>
      <c r="L565" s="252"/>
      <c r="M565" s="210">
        <v>8.0000000000000002E-3</v>
      </c>
      <c r="N565" s="36">
        <f t="shared" si="78"/>
        <v>0</v>
      </c>
    </row>
    <row r="566" spans="1:34" ht="15.75" customHeight="1">
      <c r="A566" s="35" t="s">
        <v>905</v>
      </c>
      <c r="B566" s="60" t="s">
        <v>947</v>
      </c>
      <c r="C566" s="103" t="s">
        <v>106</v>
      </c>
      <c r="D566" s="99"/>
      <c r="E566" s="190" t="s">
        <v>686</v>
      </c>
      <c r="F566" s="219">
        <v>2.5999999999999999E-2</v>
      </c>
      <c r="G566" s="36">
        <f t="shared" si="77"/>
        <v>0</v>
      </c>
      <c r="H566" s="194">
        <v>250</v>
      </c>
      <c r="I566" s="205">
        <v>0</v>
      </c>
      <c r="J566" s="257"/>
      <c r="K566" s="254"/>
      <c r="L566" s="252"/>
      <c r="M566" s="210">
        <v>1.4999999999999999E-2</v>
      </c>
      <c r="N566" s="36">
        <f t="shared" si="78"/>
        <v>0</v>
      </c>
    </row>
    <row r="567" spans="1:34" ht="15.75" customHeight="1" thickBot="1">
      <c r="A567" s="35" t="s">
        <v>906</v>
      </c>
      <c r="B567" s="60" t="s">
        <v>948</v>
      </c>
      <c r="C567" s="103" t="s">
        <v>548</v>
      </c>
      <c r="D567" s="99"/>
      <c r="E567" s="190" t="s">
        <v>686</v>
      </c>
      <c r="F567" s="219">
        <v>2.8000000000000001E-2</v>
      </c>
      <c r="G567" s="36">
        <f t="shared" si="77"/>
        <v>0</v>
      </c>
      <c r="H567" s="194">
        <v>250</v>
      </c>
      <c r="I567" s="205">
        <v>0</v>
      </c>
      <c r="J567" s="257"/>
      <c r="K567" s="254"/>
      <c r="L567" s="252"/>
      <c r="M567" s="210">
        <v>1.4999999999999999E-2</v>
      </c>
      <c r="N567" s="36">
        <f t="shared" si="78"/>
        <v>0</v>
      </c>
    </row>
    <row r="568" spans="1:34" ht="15.75" customHeight="1">
      <c r="A568" s="95" t="s">
        <v>545</v>
      </c>
      <c r="B568" s="96" t="s">
        <v>949</v>
      </c>
      <c r="C568" s="102" t="s">
        <v>104</v>
      </c>
      <c r="D568" s="99"/>
      <c r="E568" s="190" t="s">
        <v>686</v>
      </c>
      <c r="F568" s="219">
        <v>0.01</v>
      </c>
      <c r="G568" s="36">
        <f t="shared" si="77"/>
        <v>0</v>
      </c>
      <c r="H568" s="194">
        <v>200</v>
      </c>
      <c r="I568" s="205">
        <f t="shared" ref="I568:I599" si="80">D568/H568</f>
        <v>0</v>
      </c>
      <c r="J568" s="257"/>
      <c r="K568" s="254"/>
      <c r="L568" s="252"/>
      <c r="M568" s="210">
        <v>5.0000000000000001E-3</v>
      </c>
      <c r="N568" s="36">
        <f t="shared" si="78"/>
        <v>0</v>
      </c>
    </row>
    <row r="569" spans="1:34" ht="15.75" customHeight="1">
      <c r="A569" s="35" t="s">
        <v>546</v>
      </c>
      <c r="B569" s="60" t="s">
        <v>949</v>
      </c>
      <c r="C569" s="103" t="s">
        <v>106</v>
      </c>
      <c r="D569" s="99"/>
      <c r="E569" s="190" t="s">
        <v>686</v>
      </c>
      <c r="F569" s="219">
        <v>1.6E-2</v>
      </c>
      <c r="G569" s="36">
        <f t="shared" si="77"/>
        <v>0</v>
      </c>
      <c r="H569" s="194">
        <v>100</v>
      </c>
      <c r="I569" s="205">
        <f t="shared" si="80"/>
        <v>0</v>
      </c>
      <c r="J569" s="257"/>
      <c r="K569" s="254"/>
      <c r="L569" s="252"/>
      <c r="M569" s="210">
        <v>1.0999999999999999E-2</v>
      </c>
      <c r="N569" s="36">
        <f t="shared" si="78"/>
        <v>0</v>
      </c>
    </row>
    <row r="570" spans="1:34" ht="15.75" customHeight="1">
      <c r="A570" s="35" t="s">
        <v>547</v>
      </c>
      <c r="B570" s="60" t="s">
        <v>949</v>
      </c>
      <c r="C570" s="103" t="s">
        <v>548</v>
      </c>
      <c r="D570" s="99"/>
      <c r="E570" s="190" t="s">
        <v>686</v>
      </c>
      <c r="F570" s="219">
        <v>1.7999999999999999E-2</v>
      </c>
      <c r="G570" s="36">
        <f t="shared" si="77"/>
        <v>0</v>
      </c>
      <c r="H570" s="194">
        <v>100</v>
      </c>
      <c r="I570" s="205">
        <f t="shared" si="80"/>
        <v>0</v>
      </c>
      <c r="J570" s="257"/>
      <c r="K570" s="254"/>
      <c r="L570" s="252"/>
      <c r="M570" s="210">
        <v>1.2E-2</v>
      </c>
      <c r="N570" s="36">
        <f t="shared" si="78"/>
        <v>0</v>
      </c>
    </row>
    <row r="571" spans="1:34" ht="15.75" customHeight="1">
      <c r="A571" s="35" t="s">
        <v>549</v>
      </c>
      <c r="B571" s="60" t="s">
        <v>949</v>
      </c>
      <c r="C571" s="103" t="s">
        <v>115</v>
      </c>
      <c r="D571" s="99"/>
      <c r="E571" s="190" t="s">
        <v>686</v>
      </c>
      <c r="F571" s="219">
        <v>2.4E-2</v>
      </c>
      <c r="G571" s="36">
        <f t="shared" si="77"/>
        <v>0</v>
      </c>
      <c r="H571" s="194">
        <v>50</v>
      </c>
      <c r="I571" s="205">
        <f t="shared" si="80"/>
        <v>0</v>
      </c>
      <c r="J571" s="257"/>
      <c r="K571" s="254"/>
      <c r="L571" s="252"/>
      <c r="M571" s="210">
        <v>0.02</v>
      </c>
      <c r="N571" s="36">
        <f t="shared" si="78"/>
        <v>0</v>
      </c>
    </row>
    <row r="572" spans="1:34" ht="15.75" customHeight="1">
      <c r="A572" s="35" t="s">
        <v>550</v>
      </c>
      <c r="B572" s="60" t="s">
        <v>949</v>
      </c>
      <c r="C572" s="103" t="s">
        <v>551</v>
      </c>
      <c r="D572" s="99"/>
      <c r="E572" s="190" t="s">
        <v>686</v>
      </c>
      <c r="F572" s="219">
        <v>2.5999999999999999E-2</v>
      </c>
      <c r="G572" s="36">
        <f t="shared" ref="G572:G599" si="81">D572*F572</f>
        <v>0</v>
      </c>
      <c r="H572" s="194">
        <v>50</v>
      </c>
      <c r="I572" s="205">
        <f t="shared" si="80"/>
        <v>0</v>
      </c>
      <c r="J572" s="257"/>
      <c r="K572" s="254"/>
      <c r="L572" s="252"/>
      <c r="M572" s="210">
        <v>0.02</v>
      </c>
      <c r="N572" s="36">
        <f t="shared" ref="N572:N599" si="82">D572/100*M572</f>
        <v>0</v>
      </c>
    </row>
    <row r="573" spans="1:34" ht="15.75" customHeight="1" thickBot="1">
      <c r="A573" s="37" t="s">
        <v>552</v>
      </c>
      <c r="B573" s="140" t="s">
        <v>949</v>
      </c>
      <c r="C573" s="105" t="s">
        <v>553</v>
      </c>
      <c r="D573" s="99"/>
      <c r="E573" s="190" t="s">
        <v>686</v>
      </c>
      <c r="F573" s="219">
        <v>3.4000000000000002E-2</v>
      </c>
      <c r="G573" s="36">
        <f t="shared" si="81"/>
        <v>0</v>
      </c>
      <c r="H573" s="194">
        <v>60</v>
      </c>
      <c r="I573" s="205">
        <f t="shared" si="80"/>
        <v>0</v>
      </c>
      <c r="J573" s="257"/>
      <c r="K573" s="254"/>
      <c r="L573" s="252"/>
      <c r="M573" s="210">
        <v>0.03</v>
      </c>
      <c r="N573" s="36">
        <f t="shared" si="82"/>
        <v>0</v>
      </c>
    </row>
    <row r="574" spans="1:34" s="8" customFormat="1" ht="15.75" customHeight="1">
      <c r="A574" s="93" t="s">
        <v>554</v>
      </c>
      <c r="B574" s="94" t="s">
        <v>950</v>
      </c>
      <c r="C574" s="178">
        <v>20</v>
      </c>
      <c r="D574" s="99"/>
      <c r="E574" s="190" t="s">
        <v>686</v>
      </c>
      <c r="F574" s="219">
        <v>8.0000000000000002E-3</v>
      </c>
      <c r="G574" s="36">
        <f t="shared" si="81"/>
        <v>0</v>
      </c>
      <c r="H574" s="194">
        <v>150</v>
      </c>
      <c r="I574" s="205">
        <f t="shared" si="80"/>
        <v>0</v>
      </c>
      <c r="J574" s="257"/>
      <c r="K574" s="254"/>
      <c r="L574" s="252"/>
      <c r="M574" s="210">
        <v>7.0000000000000001E-3</v>
      </c>
      <c r="N574" s="36">
        <f t="shared" si="82"/>
        <v>0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s="8" customFormat="1" ht="15.75" customHeight="1">
      <c r="A575" s="35" t="s">
        <v>555</v>
      </c>
      <c r="B575" s="60" t="s">
        <v>950</v>
      </c>
      <c r="C575" s="103">
        <v>25</v>
      </c>
      <c r="D575" s="99"/>
      <c r="E575" s="190" t="s">
        <v>686</v>
      </c>
      <c r="F575" s="219">
        <v>1.4E-2</v>
      </c>
      <c r="G575" s="36">
        <f t="shared" si="81"/>
        <v>0</v>
      </c>
      <c r="H575" s="194">
        <v>100</v>
      </c>
      <c r="I575" s="205">
        <f t="shared" si="80"/>
        <v>0</v>
      </c>
      <c r="J575" s="257"/>
      <c r="K575" s="254"/>
      <c r="L575" s="252"/>
      <c r="M575" s="210">
        <v>8.0000000000000002E-3</v>
      </c>
      <c r="N575" s="36">
        <f t="shared" si="82"/>
        <v>0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s="8" customFormat="1" ht="15.75" customHeight="1">
      <c r="A576" s="35" t="s">
        <v>556</v>
      </c>
      <c r="B576" s="60" t="s">
        <v>950</v>
      </c>
      <c r="C576" s="103">
        <v>32</v>
      </c>
      <c r="D576" s="99"/>
      <c r="E576" s="190" t="s">
        <v>686</v>
      </c>
      <c r="F576" s="219">
        <v>2.5999999999999999E-2</v>
      </c>
      <c r="G576" s="36">
        <f t="shared" si="81"/>
        <v>0</v>
      </c>
      <c r="H576" s="194">
        <v>50</v>
      </c>
      <c r="I576" s="205">
        <f t="shared" si="80"/>
        <v>0</v>
      </c>
      <c r="J576" s="257"/>
      <c r="K576" s="254"/>
      <c r="L576" s="252"/>
      <c r="M576" s="210">
        <v>1.4999999999999999E-2</v>
      </c>
      <c r="N576" s="36">
        <f t="shared" si="82"/>
        <v>0</v>
      </c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s="8" customFormat="1" ht="15.75" customHeight="1" thickBot="1">
      <c r="A577" s="175" t="s">
        <v>557</v>
      </c>
      <c r="B577" s="180" t="s">
        <v>950</v>
      </c>
      <c r="C577" s="177">
        <v>40</v>
      </c>
      <c r="D577" s="99"/>
      <c r="E577" s="190" t="s">
        <v>686</v>
      </c>
      <c r="F577" s="219">
        <v>4.8000000000000001E-2</v>
      </c>
      <c r="G577" s="36">
        <f t="shared" si="81"/>
        <v>0</v>
      </c>
      <c r="H577" s="194">
        <v>25</v>
      </c>
      <c r="I577" s="205">
        <f t="shared" si="80"/>
        <v>0</v>
      </c>
      <c r="J577" s="257"/>
      <c r="K577" s="254"/>
      <c r="L577" s="252"/>
      <c r="M577" s="210">
        <v>4.2999999999999997E-2</v>
      </c>
      <c r="N577" s="36">
        <f t="shared" si="82"/>
        <v>0</v>
      </c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s="7" customFormat="1" ht="15.75" customHeight="1">
      <c r="A578" s="95" t="s">
        <v>558</v>
      </c>
      <c r="B578" s="96" t="s">
        <v>951</v>
      </c>
      <c r="C578" s="102" t="s">
        <v>157</v>
      </c>
      <c r="D578" s="99"/>
      <c r="E578" s="190" t="s">
        <v>686</v>
      </c>
      <c r="F578" s="219">
        <v>6.2E-2</v>
      </c>
      <c r="G578" s="36">
        <f t="shared" si="81"/>
        <v>0</v>
      </c>
      <c r="H578" s="194">
        <v>150</v>
      </c>
      <c r="I578" s="205">
        <f t="shared" si="80"/>
        <v>0</v>
      </c>
      <c r="J578" s="257"/>
      <c r="K578" s="254"/>
      <c r="L578" s="252"/>
      <c r="M578" s="212">
        <v>0.01</v>
      </c>
      <c r="N578" s="36">
        <f t="shared" si="82"/>
        <v>0</v>
      </c>
    </row>
    <row r="579" spans="1:34" s="7" customFormat="1" ht="15.75" customHeight="1">
      <c r="A579" s="35" t="s">
        <v>606</v>
      </c>
      <c r="B579" s="60" t="s">
        <v>951</v>
      </c>
      <c r="C579" s="103" t="s">
        <v>175</v>
      </c>
      <c r="D579" s="99"/>
      <c r="E579" s="190" t="s">
        <v>686</v>
      </c>
      <c r="F579" s="219">
        <v>6.6000000000000003E-2</v>
      </c>
      <c r="G579" s="36">
        <f t="shared" si="81"/>
        <v>0</v>
      </c>
      <c r="H579" s="194">
        <v>60</v>
      </c>
      <c r="I579" s="205">
        <f t="shared" si="80"/>
        <v>0</v>
      </c>
      <c r="J579" s="257"/>
      <c r="K579" s="254"/>
      <c r="L579" s="252"/>
      <c r="M579" s="212">
        <v>0.02</v>
      </c>
      <c r="N579" s="36">
        <f t="shared" si="82"/>
        <v>0</v>
      </c>
    </row>
    <row r="580" spans="1:34" s="8" customFormat="1" ht="15.75" customHeight="1">
      <c r="A580" s="35" t="s">
        <v>559</v>
      </c>
      <c r="B580" s="60" t="s">
        <v>951</v>
      </c>
      <c r="C580" s="103" t="s">
        <v>161</v>
      </c>
      <c r="D580" s="99"/>
      <c r="E580" s="190" t="s">
        <v>686</v>
      </c>
      <c r="F580" s="219">
        <v>9.8000000000000004E-2</v>
      </c>
      <c r="G580" s="36">
        <f t="shared" si="81"/>
        <v>0</v>
      </c>
      <c r="H580" s="194">
        <v>100</v>
      </c>
      <c r="I580" s="205">
        <f t="shared" si="80"/>
        <v>0</v>
      </c>
      <c r="J580" s="257"/>
      <c r="K580" s="254"/>
      <c r="L580" s="252"/>
      <c r="M580" s="210">
        <v>1.2999999999999999E-2</v>
      </c>
      <c r="N580" s="36">
        <f t="shared" si="82"/>
        <v>0</v>
      </c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s="8" customFormat="1" ht="15.75" customHeight="1">
      <c r="A581" s="35" t="s">
        <v>560</v>
      </c>
      <c r="B581" s="60" t="s">
        <v>951</v>
      </c>
      <c r="C581" s="103" t="s">
        <v>195</v>
      </c>
      <c r="D581" s="99"/>
      <c r="E581" s="190" t="s">
        <v>686</v>
      </c>
      <c r="F581" s="219">
        <v>0.17</v>
      </c>
      <c r="G581" s="36">
        <f t="shared" si="81"/>
        <v>0</v>
      </c>
      <c r="H581" s="194">
        <v>60</v>
      </c>
      <c r="I581" s="205">
        <f t="shared" si="80"/>
        <v>0</v>
      </c>
      <c r="J581" s="257"/>
      <c r="K581" s="254"/>
      <c r="L581" s="252"/>
      <c r="M581" s="210">
        <v>3.2000000000000001E-2</v>
      </c>
      <c r="N581" s="36">
        <f t="shared" si="82"/>
        <v>0</v>
      </c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s="8" customFormat="1" ht="15.75" customHeight="1" thickBot="1">
      <c r="A582" s="37" t="s">
        <v>561</v>
      </c>
      <c r="B582" s="140" t="s">
        <v>951</v>
      </c>
      <c r="C582" s="105" t="s">
        <v>164</v>
      </c>
      <c r="D582" s="99"/>
      <c r="E582" s="190" t="s">
        <v>686</v>
      </c>
      <c r="F582" s="219">
        <v>0.312</v>
      </c>
      <c r="G582" s="36">
        <f t="shared" si="81"/>
        <v>0</v>
      </c>
      <c r="H582" s="194">
        <v>10</v>
      </c>
      <c r="I582" s="205">
        <f t="shared" si="80"/>
        <v>0</v>
      </c>
      <c r="J582" s="257"/>
      <c r="K582" s="254"/>
      <c r="L582" s="252"/>
      <c r="M582" s="210">
        <v>5.5E-2</v>
      </c>
      <c r="N582" s="36">
        <f t="shared" si="82"/>
        <v>0</v>
      </c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s="8" customFormat="1" ht="15.75" customHeight="1">
      <c r="A583" s="93" t="s">
        <v>562</v>
      </c>
      <c r="B583" s="94" t="s">
        <v>952</v>
      </c>
      <c r="C583" s="178" t="s">
        <v>157</v>
      </c>
      <c r="D583" s="99"/>
      <c r="E583" s="190" t="s">
        <v>686</v>
      </c>
      <c r="F583" s="219">
        <v>5.6000000000000001E-2</v>
      </c>
      <c r="G583" s="36">
        <f t="shared" si="81"/>
        <v>0</v>
      </c>
      <c r="H583" s="194">
        <v>100</v>
      </c>
      <c r="I583" s="205">
        <f t="shared" si="80"/>
        <v>0</v>
      </c>
      <c r="J583" s="257"/>
      <c r="K583" s="254"/>
      <c r="L583" s="252"/>
      <c r="M583" s="210">
        <v>8.0000000000000002E-3</v>
      </c>
      <c r="N583" s="36">
        <f t="shared" si="82"/>
        <v>0</v>
      </c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s="7" customFormat="1" ht="15.75" customHeight="1">
      <c r="A584" s="35" t="s">
        <v>607</v>
      </c>
      <c r="B584" s="60" t="s">
        <v>952</v>
      </c>
      <c r="C584" s="103" t="s">
        <v>175</v>
      </c>
      <c r="D584" s="99"/>
      <c r="E584" s="190" t="s">
        <v>686</v>
      </c>
      <c r="F584" s="219">
        <v>6.2E-2</v>
      </c>
      <c r="G584" s="36">
        <f t="shared" si="81"/>
        <v>0</v>
      </c>
      <c r="H584" s="194">
        <v>50</v>
      </c>
      <c r="I584" s="205">
        <f t="shared" si="80"/>
        <v>0</v>
      </c>
      <c r="J584" s="257"/>
      <c r="K584" s="254"/>
      <c r="L584" s="252"/>
      <c r="M584" s="212">
        <v>1.2E-2</v>
      </c>
      <c r="N584" s="36">
        <f t="shared" si="82"/>
        <v>0</v>
      </c>
    </row>
    <row r="585" spans="1:34" s="8" customFormat="1" ht="15.75" customHeight="1">
      <c r="A585" s="35" t="s">
        <v>563</v>
      </c>
      <c r="B585" s="60" t="s">
        <v>952</v>
      </c>
      <c r="C585" s="103" t="s">
        <v>161</v>
      </c>
      <c r="D585" s="99"/>
      <c r="E585" s="190" t="s">
        <v>686</v>
      </c>
      <c r="F585" s="219">
        <v>7.4999999999999997E-2</v>
      </c>
      <c r="G585" s="36">
        <f t="shared" si="81"/>
        <v>0</v>
      </c>
      <c r="H585" s="194">
        <v>100</v>
      </c>
      <c r="I585" s="205">
        <f t="shared" si="80"/>
        <v>0</v>
      </c>
      <c r="J585" s="257"/>
      <c r="K585" s="254"/>
      <c r="L585" s="252"/>
      <c r="M585" s="210">
        <v>0.01</v>
      </c>
      <c r="N585" s="36">
        <f t="shared" si="82"/>
        <v>0</v>
      </c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s="8" customFormat="1" ht="15.75" customHeight="1">
      <c r="A586" s="35" t="s">
        <v>564</v>
      </c>
      <c r="B586" s="60" t="s">
        <v>952</v>
      </c>
      <c r="C586" s="103" t="s">
        <v>195</v>
      </c>
      <c r="D586" s="99"/>
      <c r="E586" s="190" t="s">
        <v>686</v>
      </c>
      <c r="F586" s="219">
        <v>0.14799999999999999</v>
      </c>
      <c r="G586" s="36">
        <f t="shared" si="81"/>
        <v>0</v>
      </c>
      <c r="H586" s="194">
        <v>50</v>
      </c>
      <c r="I586" s="205">
        <f t="shared" si="80"/>
        <v>0</v>
      </c>
      <c r="J586" s="257"/>
      <c r="K586" s="254"/>
      <c r="L586" s="252"/>
      <c r="M586" s="210">
        <v>3.5000000000000003E-2</v>
      </c>
      <c r="N586" s="36">
        <f t="shared" si="82"/>
        <v>0</v>
      </c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s="8" customFormat="1" ht="15.75" customHeight="1" thickBot="1">
      <c r="A587" s="175" t="s">
        <v>565</v>
      </c>
      <c r="B587" s="180" t="s">
        <v>952</v>
      </c>
      <c r="C587" s="177" t="s">
        <v>164</v>
      </c>
      <c r="D587" s="99"/>
      <c r="E587" s="190" t="s">
        <v>686</v>
      </c>
      <c r="F587" s="219">
        <v>0.26</v>
      </c>
      <c r="G587" s="36">
        <f t="shared" si="81"/>
        <v>0</v>
      </c>
      <c r="H587" s="194">
        <v>10</v>
      </c>
      <c r="I587" s="205">
        <f t="shared" si="80"/>
        <v>0</v>
      </c>
      <c r="J587" s="257"/>
      <c r="K587" s="254"/>
      <c r="L587" s="252"/>
      <c r="M587" s="210">
        <v>6.3E-2</v>
      </c>
      <c r="N587" s="36">
        <f t="shared" si="82"/>
        <v>0</v>
      </c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s="8" customFormat="1" ht="15.75" customHeight="1">
      <c r="A588" s="95" t="s">
        <v>566</v>
      </c>
      <c r="B588" s="96" t="s">
        <v>953</v>
      </c>
      <c r="C588" s="102" t="s">
        <v>157</v>
      </c>
      <c r="D588" s="99"/>
      <c r="E588" s="190" t="s">
        <v>686</v>
      </c>
      <c r="F588" s="219">
        <v>4.8000000000000001E-2</v>
      </c>
      <c r="G588" s="36">
        <f t="shared" si="81"/>
        <v>0</v>
      </c>
      <c r="H588" s="194">
        <v>100</v>
      </c>
      <c r="I588" s="205">
        <f t="shared" si="80"/>
        <v>0</v>
      </c>
      <c r="J588" s="257"/>
      <c r="K588" s="254"/>
      <c r="L588" s="252"/>
      <c r="M588" s="210">
        <v>8.0000000000000002E-3</v>
      </c>
      <c r="N588" s="36">
        <f t="shared" si="82"/>
        <v>0</v>
      </c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s="8" customFormat="1" ht="15.75" customHeight="1">
      <c r="A589" s="35" t="s">
        <v>567</v>
      </c>
      <c r="B589" s="60" t="s">
        <v>953</v>
      </c>
      <c r="C589" s="103" t="s">
        <v>159</v>
      </c>
      <c r="D589" s="99"/>
      <c r="E589" s="190" t="s">
        <v>686</v>
      </c>
      <c r="F589" s="219">
        <v>8.2000000000000003E-2</v>
      </c>
      <c r="G589" s="36">
        <f t="shared" si="81"/>
        <v>0</v>
      </c>
      <c r="H589" s="194">
        <v>100</v>
      </c>
      <c r="I589" s="205">
        <f t="shared" si="80"/>
        <v>0</v>
      </c>
      <c r="J589" s="257"/>
      <c r="K589" s="254"/>
      <c r="L589" s="252"/>
      <c r="M589" s="210">
        <v>8.0000000000000002E-3</v>
      </c>
      <c r="N589" s="36">
        <f t="shared" si="82"/>
        <v>0</v>
      </c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s="8" customFormat="1" ht="15.75" customHeight="1">
      <c r="A590" s="35" t="s">
        <v>568</v>
      </c>
      <c r="B590" s="60" t="s">
        <v>953</v>
      </c>
      <c r="C590" s="103" t="s">
        <v>789</v>
      </c>
      <c r="D590" s="99"/>
      <c r="E590" s="190" t="s">
        <v>686</v>
      </c>
      <c r="F590" s="219">
        <v>0.154</v>
      </c>
      <c r="G590" s="36">
        <f t="shared" si="81"/>
        <v>0</v>
      </c>
      <c r="H590" s="194">
        <v>4</v>
      </c>
      <c r="I590" s="205">
        <f t="shared" si="80"/>
        <v>0</v>
      </c>
      <c r="J590" s="257"/>
      <c r="K590" s="254"/>
      <c r="L590" s="252"/>
      <c r="M590" s="210">
        <v>2.1999999999999999E-2</v>
      </c>
      <c r="N590" s="36">
        <f t="shared" si="82"/>
        <v>0</v>
      </c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s="8" customFormat="1" ht="15.75" customHeight="1" thickBot="1">
      <c r="A591" s="37" t="s">
        <v>569</v>
      </c>
      <c r="B591" s="140" t="s">
        <v>953</v>
      </c>
      <c r="C591" s="105" t="s">
        <v>189</v>
      </c>
      <c r="D591" s="99"/>
      <c r="E591" s="190" t="s">
        <v>686</v>
      </c>
      <c r="F591" s="219">
        <v>0.254</v>
      </c>
      <c r="G591" s="36">
        <f t="shared" si="81"/>
        <v>0</v>
      </c>
      <c r="H591" s="194">
        <v>2</v>
      </c>
      <c r="I591" s="205">
        <f t="shared" si="80"/>
        <v>0</v>
      </c>
      <c r="J591" s="257"/>
      <c r="K591" s="254"/>
      <c r="L591" s="252"/>
      <c r="M591" s="210">
        <v>3.5999999999999997E-2</v>
      </c>
      <c r="N591" s="36">
        <f t="shared" si="82"/>
        <v>0</v>
      </c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s="8" customFormat="1" ht="15.75" customHeight="1">
      <c r="A592" s="95" t="s">
        <v>570</v>
      </c>
      <c r="B592" s="96" t="s">
        <v>954</v>
      </c>
      <c r="C592" s="102" t="s">
        <v>157</v>
      </c>
      <c r="D592" s="99"/>
      <c r="E592" s="190" t="s">
        <v>686</v>
      </c>
      <c r="F592" s="219">
        <v>7.3999999999999996E-2</v>
      </c>
      <c r="G592" s="36">
        <f t="shared" si="81"/>
        <v>0</v>
      </c>
      <c r="H592" s="194">
        <v>100</v>
      </c>
      <c r="I592" s="205">
        <f t="shared" si="80"/>
        <v>0</v>
      </c>
      <c r="J592" s="257"/>
      <c r="K592" s="254"/>
      <c r="L592" s="252"/>
      <c r="M592" s="210">
        <v>0.01</v>
      </c>
      <c r="N592" s="36">
        <f t="shared" si="82"/>
        <v>0</v>
      </c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s="8" customFormat="1" ht="15.75" customHeight="1">
      <c r="A593" s="35" t="s">
        <v>571</v>
      </c>
      <c r="B593" s="60" t="s">
        <v>954</v>
      </c>
      <c r="C593" s="103" t="s">
        <v>175</v>
      </c>
      <c r="D593" s="99"/>
      <c r="E593" s="190" t="s">
        <v>686</v>
      </c>
      <c r="F593" s="219">
        <v>8.2000000000000003E-2</v>
      </c>
      <c r="G593" s="36">
        <f t="shared" si="81"/>
        <v>0</v>
      </c>
      <c r="H593" s="194">
        <v>50</v>
      </c>
      <c r="I593" s="205">
        <f t="shared" si="80"/>
        <v>0</v>
      </c>
      <c r="J593" s="257"/>
      <c r="K593" s="254"/>
      <c r="L593" s="252"/>
      <c r="M593" s="210">
        <v>1.7999999999999999E-2</v>
      </c>
      <c r="N593" s="36">
        <f t="shared" si="82"/>
        <v>0</v>
      </c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s="8" customFormat="1" ht="15.75" customHeight="1">
      <c r="A594" s="35" t="s">
        <v>608</v>
      </c>
      <c r="B594" s="60" t="s">
        <v>954</v>
      </c>
      <c r="C594" s="103" t="s">
        <v>161</v>
      </c>
      <c r="D594" s="99"/>
      <c r="E594" s="190" t="s">
        <v>686</v>
      </c>
      <c r="F594" s="219">
        <v>0.11600000000000001</v>
      </c>
      <c r="G594" s="36">
        <f t="shared" si="81"/>
        <v>0</v>
      </c>
      <c r="H594" s="194">
        <v>50</v>
      </c>
      <c r="I594" s="205">
        <f t="shared" si="80"/>
        <v>0</v>
      </c>
      <c r="J594" s="257"/>
      <c r="K594" s="254"/>
      <c r="L594" s="252"/>
      <c r="M594" s="210">
        <v>1.7999999999999999E-2</v>
      </c>
      <c r="N594" s="36">
        <f t="shared" si="82"/>
        <v>0</v>
      </c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s="8" customFormat="1" ht="15.75" customHeight="1" thickBot="1">
      <c r="A595" s="37" t="s">
        <v>572</v>
      </c>
      <c r="B595" s="140" t="s">
        <v>954</v>
      </c>
      <c r="C595" s="105" t="s">
        <v>195</v>
      </c>
      <c r="D595" s="99"/>
      <c r="E595" s="190" t="s">
        <v>686</v>
      </c>
      <c r="F595" s="219">
        <v>0.11799999999999999</v>
      </c>
      <c r="G595" s="36">
        <f t="shared" si="81"/>
        <v>0</v>
      </c>
      <c r="H595" s="194">
        <v>25</v>
      </c>
      <c r="I595" s="205">
        <f t="shared" si="80"/>
        <v>0</v>
      </c>
      <c r="J595" s="257"/>
      <c r="K595" s="254"/>
      <c r="L595" s="252"/>
      <c r="M595" s="210">
        <v>5.8000000000000003E-2</v>
      </c>
      <c r="N595" s="36">
        <f t="shared" si="82"/>
        <v>0</v>
      </c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s="8" customFormat="1" ht="15.75" customHeight="1">
      <c r="A596" s="93" t="s">
        <v>573</v>
      </c>
      <c r="B596" s="94" t="s">
        <v>955</v>
      </c>
      <c r="C596" s="178" t="s">
        <v>157</v>
      </c>
      <c r="D596" s="99"/>
      <c r="E596" s="190" t="s">
        <v>686</v>
      </c>
      <c r="F596" s="219">
        <v>6.2E-2</v>
      </c>
      <c r="G596" s="36">
        <f t="shared" si="81"/>
        <v>0</v>
      </c>
      <c r="H596" s="194">
        <v>100</v>
      </c>
      <c r="I596" s="205">
        <f t="shared" si="80"/>
        <v>0</v>
      </c>
      <c r="J596" s="257"/>
      <c r="K596" s="254"/>
      <c r="L596" s="252"/>
      <c r="M596" s="210">
        <v>0.01</v>
      </c>
      <c r="N596" s="36">
        <f t="shared" si="82"/>
        <v>0</v>
      </c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s="8" customFormat="1" ht="15.75" customHeight="1">
      <c r="A597" s="39" t="s">
        <v>574</v>
      </c>
      <c r="B597" s="60" t="s">
        <v>955</v>
      </c>
      <c r="C597" s="103" t="s">
        <v>175</v>
      </c>
      <c r="D597" s="99"/>
      <c r="E597" s="190" t="s">
        <v>686</v>
      </c>
      <c r="F597" s="219">
        <v>7.0000000000000007E-2</v>
      </c>
      <c r="G597" s="36">
        <f t="shared" si="81"/>
        <v>0</v>
      </c>
      <c r="H597" s="194">
        <v>50</v>
      </c>
      <c r="I597" s="205">
        <f t="shared" si="80"/>
        <v>0</v>
      </c>
      <c r="J597" s="257"/>
      <c r="K597" s="254"/>
      <c r="L597" s="252"/>
      <c r="M597" s="210">
        <v>1.2999999999999999E-2</v>
      </c>
      <c r="N597" s="36">
        <f t="shared" si="82"/>
        <v>0</v>
      </c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s="8" customFormat="1" ht="15.75" customHeight="1">
      <c r="A598" s="35" t="s">
        <v>609</v>
      </c>
      <c r="B598" s="60" t="s">
        <v>955</v>
      </c>
      <c r="C598" s="103" t="s">
        <v>161</v>
      </c>
      <c r="D598" s="99"/>
      <c r="E598" s="190" t="s">
        <v>686</v>
      </c>
      <c r="F598" s="219">
        <v>0.09</v>
      </c>
      <c r="G598" s="36">
        <f t="shared" si="81"/>
        <v>0</v>
      </c>
      <c r="H598" s="194">
        <v>50</v>
      </c>
      <c r="I598" s="205">
        <f t="shared" si="80"/>
        <v>0</v>
      </c>
      <c r="J598" s="257"/>
      <c r="K598" s="254"/>
      <c r="L598" s="252"/>
      <c r="M598" s="210">
        <v>1.2E-2</v>
      </c>
      <c r="N598" s="36">
        <f t="shared" si="82"/>
        <v>0</v>
      </c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s="8" customFormat="1" ht="15.75" customHeight="1" thickBot="1">
      <c r="A599" s="37" t="s">
        <v>575</v>
      </c>
      <c r="B599" s="140" t="s">
        <v>955</v>
      </c>
      <c r="C599" s="105" t="s">
        <v>195</v>
      </c>
      <c r="D599" s="99"/>
      <c r="E599" s="190" t="s">
        <v>686</v>
      </c>
      <c r="F599" s="219">
        <v>0.16800000000000001</v>
      </c>
      <c r="G599" s="36">
        <f t="shared" si="81"/>
        <v>0</v>
      </c>
      <c r="H599" s="194">
        <v>25</v>
      </c>
      <c r="I599" s="205">
        <f t="shared" si="80"/>
        <v>0</v>
      </c>
      <c r="J599" s="257"/>
      <c r="K599" s="254"/>
      <c r="L599" s="252"/>
      <c r="M599" s="210">
        <v>4.8000000000000001E-2</v>
      </c>
      <c r="N599" s="36">
        <f t="shared" si="82"/>
        <v>0</v>
      </c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s="8" customFormat="1" ht="15.75" customHeight="1">
      <c r="A600" s="93" t="s">
        <v>576</v>
      </c>
      <c r="B600" s="94" t="s">
        <v>956</v>
      </c>
      <c r="C600" s="178" t="s">
        <v>207</v>
      </c>
      <c r="D600" s="99"/>
      <c r="E600" s="190" t="s">
        <v>686</v>
      </c>
      <c r="F600" s="219">
        <v>6.8000000000000005E-2</v>
      </c>
      <c r="G600" s="36">
        <v>0</v>
      </c>
      <c r="H600" s="194">
        <v>100</v>
      </c>
      <c r="I600" s="205">
        <v>0</v>
      </c>
      <c r="J600" s="257"/>
      <c r="K600" s="254"/>
      <c r="L600" s="252"/>
      <c r="M600" s="210">
        <v>1.7999999999999999E-2</v>
      </c>
      <c r="N600" s="36">
        <v>0</v>
      </c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s="8" customFormat="1" ht="15.75" customHeight="1">
      <c r="A601" s="35" t="s">
        <v>577</v>
      </c>
      <c r="B601" s="60" t="s">
        <v>956</v>
      </c>
      <c r="C601" s="103" t="s">
        <v>209</v>
      </c>
      <c r="D601" s="99"/>
      <c r="E601" s="190" t="s">
        <v>686</v>
      </c>
      <c r="F601" s="219">
        <v>7.5999999999999998E-2</v>
      </c>
      <c r="G601" s="36">
        <v>0</v>
      </c>
      <c r="H601" s="194">
        <v>100</v>
      </c>
      <c r="I601" s="205">
        <v>0</v>
      </c>
      <c r="J601" s="257"/>
      <c r="K601" s="254"/>
      <c r="L601" s="252"/>
      <c r="M601" s="210">
        <v>2.1999999999999999E-2</v>
      </c>
      <c r="N601" s="36">
        <v>0</v>
      </c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s="8" customFormat="1" ht="15.75" customHeight="1">
      <c r="A602" s="35" t="s">
        <v>910</v>
      </c>
      <c r="B602" s="60" t="s">
        <v>957</v>
      </c>
      <c r="C602" s="103" t="s">
        <v>211</v>
      </c>
      <c r="D602" s="99"/>
      <c r="E602" s="190" t="s">
        <v>686</v>
      </c>
      <c r="F602" s="219">
        <v>9.4E-2</v>
      </c>
      <c r="G602" s="36">
        <v>0</v>
      </c>
      <c r="H602" s="194">
        <v>30</v>
      </c>
      <c r="I602" s="205">
        <v>0</v>
      </c>
      <c r="J602" s="257"/>
      <c r="K602" s="254"/>
      <c r="L602" s="252"/>
      <c r="M602" s="210">
        <v>4.5999999999999999E-2</v>
      </c>
      <c r="N602" s="36">
        <v>0</v>
      </c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s="8" customFormat="1" ht="15.75" customHeight="1" thickBot="1">
      <c r="A603" s="37" t="s">
        <v>911</v>
      </c>
      <c r="B603" s="140" t="s">
        <v>958</v>
      </c>
      <c r="C603" s="105" t="s">
        <v>912</v>
      </c>
      <c r="D603" s="99"/>
      <c r="E603" s="190" t="s">
        <v>686</v>
      </c>
      <c r="F603" s="219">
        <v>0.186</v>
      </c>
      <c r="G603" s="36">
        <v>0</v>
      </c>
      <c r="H603" s="194">
        <v>20</v>
      </c>
      <c r="I603" s="205">
        <v>0</v>
      </c>
      <c r="J603" s="257"/>
      <c r="K603" s="254"/>
      <c r="L603" s="252"/>
      <c r="M603" s="210">
        <v>7.5999999999999998E-2</v>
      </c>
      <c r="N603" s="36">
        <v>0</v>
      </c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s="8" customFormat="1" ht="15.75" customHeight="1">
      <c r="A604" s="93" t="s">
        <v>913</v>
      </c>
      <c r="B604" s="94" t="s">
        <v>959</v>
      </c>
      <c r="C604" s="178" t="s">
        <v>914</v>
      </c>
      <c r="D604" s="99"/>
      <c r="E604" s="190" t="s">
        <v>686</v>
      </c>
      <c r="F604" s="219">
        <v>0.08</v>
      </c>
      <c r="G604" s="36">
        <v>0</v>
      </c>
      <c r="H604" s="194">
        <v>100</v>
      </c>
      <c r="I604" s="205">
        <v>0</v>
      </c>
      <c r="J604" s="257"/>
      <c r="K604" s="254"/>
      <c r="L604" s="252"/>
      <c r="M604" s="210">
        <v>2.1999999999999999E-2</v>
      </c>
      <c r="N604" s="36">
        <v>0</v>
      </c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s="8" customFormat="1" ht="15.75" customHeight="1">
      <c r="A605" s="35" t="s">
        <v>915</v>
      </c>
      <c r="B605" s="60" t="s">
        <v>959</v>
      </c>
      <c r="C605" s="103" t="s">
        <v>916</v>
      </c>
      <c r="D605" s="99"/>
      <c r="E605" s="190" t="s">
        <v>686</v>
      </c>
      <c r="F605" s="219">
        <v>0.122</v>
      </c>
      <c r="G605" s="36">
        <v>0</v>
      </c>
      <c r="H605" s="194">
        <v>25</v>
      </c>
      <c r="I605" s="205">
        <v>0</v>
      </c>
      <c r="J605" s="257"/>
      <c r="K605" s="254"/>
      <c r="L605" s="252"/>
      <c r="M605" s="210">
        <v>7.3999999999999996E-2</v>
      </c>
      <c r="N605" s="36">
        <v>0</v>
      </c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s="8" customFormat="1" ht="15.75" customHeight="1" thickBot="1">
      <c r="A606" s="238" t="s">
        <v>917</v>
      </c>
      <c r="B606" s="239" t="s">
        <v>959</v>
      </c>
      <c r="C606" s="240" t="s">
        <v>918</v>
      </c>
      <c r="D606" s="99"/>
      <c r="E606" s="190" t="s">
        <v>686</v>
      </c>
      <c r="F606" s="219">
        <v>0.20799999999999999</v>
      </c>
      <c r="G606" s="36">
        <v>0</v>
      </c>
      <c r="H606" s="194">
        <v>20</v>
      </c>
      <c r="I606" s="205">
        <v>0</v>
      </c>
      <c r="J606" s="257"/>
      <c r="K606" s="254"/>
      <c r="L606" s="252"/>
      <c r="M606" s="210">
        <v>5.5E-2</v>
      </c>
      <c r="N606" s="36">
        <v>0</v>
      </c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s="8" customFormat="1" ht="15.75" customHeight="1">
      <c r="A607" s="95" t="s">
        <v>578</v>
      </c>
      <c r="B607" s="96" t="s">
        <v>960</v>
      </c>
      <c r="C607" s="102">
        <v>20</v>
      </c>
      <c r="D607" s="99"/>
      <c r="E607" s="190" t="s">
        <v>686</v>
      </c>
      <c r="F607" s="219">
        <v>5.3999999999999999E-2</v>
      </c>
      <c r="G607" s="36">
        <v>0</v>
      </c>
      <c r="H607" s="194">
        <v>20</v>
      </c>
      <c r="I607" s="205">
        <f>D607/H607</f>
        <v>0</v>
      </c>
      <c r="J607" s="257"/>
      <c r="K607" s="254"/>
      <c r="L607" s="252"/>
      <c r="M607" s="210">
        <v>6.9000000000000006E-2</v>
      </c>
      <c r="N607" s="36">
        <v>0</v>
      </c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s="8" customFormat="1" ht="15.75" customHeight="1">
      <c r="A608" s="35" t="s">
        <v>579</v>
      </c>
      <c r="B608" s="60" t="s">
        <v>960</v>
      </c>
      <c r="C608" s="103">
        <v>25</v>
      </c>
      <c r="D608" s="99"/>
      <c r="E608" s="190" t="s">
        <v>686</v>
      </c>
      <c r="F608" s="219">
        <v>6.4000000000000001E-2</v>
      </c>
      <c r="G608" s="36">
        <v>0</v>
      </c>
      <c r="H608" s="194">
        <v>15</v>
      </c>
      <c r="I608" s="205">
        <f>D608/H608</f>
        <v>0</v>
      </c>
      <c r="J608" s="257"/>
      <c r="K608" s="254"/>
      <c r="L608" s="252"/>
      <c r="M608" s="210">
        <v>0.106</v>
      </c>
      <c r="N608" s="36">
        <v>0</v>
      </c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s="8" customFormat="1" ht="15.75" customHeight="1" thickBot="1">
      <c r="A609" s="37" t="s">
        <v>580</v>
      </c>
      <c r="B609" s="140" t="s">
        <v>960</v>
      </c>
      <c r="C609" s="105">
        <v>32</v>
      </c>
      <c r="D609" s="99"/>
      <c r="E609" s="190" t="s">
        <v>686</v>
      </c>
      <c r="F609" s="219">
        <v>8.4000000000000005E-2</v>
      </c>
      <c r="G609" s="36">
        <v>0</v>
      </c>
      <c r="H609" s="194">
        <v>10</v>
      </c>
      <c r="I609" s="205">
        <f>D609/H609</f>
        <v>0</v>
      </c>
      <c r="J609" s="257"/>
      <c r="K609" s="254"/>
      <c r="L609" s="252"/>
      <c r="M609" s="210">
        <v>0.106</v>
      </c>
      <c r="N609" s="36">
        <v>0</v>
      </c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s="8" customFormat="1" ht="15.75" customHeight="1" thickBot="1">
      <c r="A610" s="241" t="s">
        <v>907</v>
      </c>
      <c r="B610" s="242" t="s">
        <v>961</v>
      </c>
      <c r="C610" s="243" t="s">
        <v>157</v>
      </c>
      <c r="D610" s="99"/>
      <c r="E610" s="190" t="s">
        <v>686</v>
      </c>
      <c r="F610" s="219">
        <v>6.8000000000000005E-2</v>
      </c>
      <c r="G610" s="36">
        <f>D610*F610</f>
        <v>0</v>
      </c>
      <c r="H610" s="194">
        <v>150</v>
      </c>
      <c r="I610" s="205">
        <v>0</v>
      </c>
      <c r="J610" s="257"/>
      <c r="K610" s="254"/>
      <c r="L610" s="252"/>
      <c r="M610" s="210">
        <v>2.1000000000000001E-2</v>
      </c>
      <c r="N610" s="36">
        <f>D610/100*M610</f>
        <v>0</v>
      </c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s="8" customFormat="1" ht="15.75" customHeight="1" thickBot="1">
      <c r="A611" s="244" t="s">
        <v>908</v>
      </c>
      <c r="B611" s="245" t="s">
        <v>962</v>
      </c>
      <c r="C611" s="246" t="s">
        <v>157</v>
      </c>
      <c r="D611" s="99"/>
      <c r="E611" s="190" t="s">
        <v>686</v>
      </c>
      <c r="F611" s="219">
        <v>7.1999999999999995E-2</v>
      </c>
      <c r="G611" s="36">
        <f>D611*F611</f>
        <v>0</v>
      </c>
      <c r="H611" s="194">
        <v>50</v>
      </c>
      <c r="I611" s="205">
        <v>0</v>
      </c>
      <c r="J611" s="257"/>
      <c r="K611" s="254"/>
      <c r="L611" s="252"/>
      <c r="M611" s="210">
        <v>2.1000000000000001E-2</v>
      </c>
      <c r="N611" s="36">
        <f>D611/100*M611</f>
        <v>0</v>
      </c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s="8" customFormat="1" ht="15.75" customHeight="1" thickBot="1">
      <c r="A612" s="241" t="s">
        <v>909</v>
      </c>
      <c r="B612" s="242" t="s">
        <v>963</v>
      </c>
      <c r="C612" s="243" t="s">
        <v>157</v>
      </c>
      <c r="D612" s="99"/>
      <c r="E612" s="190" t="s">
        <v>686</v>
      </c>
      <c r="F612" s="219">
        <v>0.16200000000000001</v>
      </c>
      <c r="G612" s="36">
        <f>D612*F612</f>
        <v>0</v>
      </c>
      <c r="H612" s="194">
        <v>50</v>
      </c>
      <c r="I612" s="205">
        <v>0</v>
      </c>
      <c r="J612" s="257"/>
      <c r="K612" s="254"/>
      <c r="L612" s="252"/>
      <c r="M612" s="210">
        <v>4.2999999999999997E-2</v>
      </c>
      <c r="N612" s="36">
        <f>D612/100*M612</f>
        <v>0</v>
      </c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s="8" customFormat="1" ht="15.75" customHeight="1">
      <c r="A613" s="95" t="s">
        <v>581</v>
      </c>
      <c r="B613" s="183" t="s">
        <v>964</v>
      </c>
      <c r="C613" s="102">
        <v>20</v>
      </c>
      <c r="D613" s="99"/>
      <c r="E613" s="190" t="s">
        <v>686</v>
      </c>
      <c r="F613" s="219">
        <v>0.11600000000000001</v>
      </c>
      <c r="G613" s="36">
        <v>0</v>
      </c>
      <c r="H613" s="194">
        <v>10</v>
      </c>
      <c r="I613" s="205">
        <f>D613/H613</f>
        <v>0</v>
      </c>
      <c r="J613" s="257"/>
      <c r="K613" s="254"/>
      <c r="L613" s="252"/>
      <c r="M613" s="210">
        <v>2.7E-2</v>
      </c>
      <c r="N613" s="36">
        <v>0</v>
      </c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s="8" customFormat="1" ht="15.75" customHeight="1">
      <c r="A614" s="35" t="s">
        <v>582</v>
      </c>
      <c r="B614" s="100" t="s">
        <v>964</v>
      </c>
      <c r="C614" s="103">
        <v>25</v>
      </c>
      <c r="D614" s="99"/>
      <c r="E614" s="190" t="s">
        <v>686</v>
      </c>
      <c r="F614" s="219">
        <v>0.13400000000000001</v>
      </c>
      <c r="G614" s="36">
        <v>0</v>
      </c>
      <c r="H614" s="194">
        <v>10</v>
      </c>
      <c r="I614" s="205">
        <f>D614/H614</f>
        <v>0</v>
      </c>
      <c r="J614" s="257"/>
      <c r="K614" s="254"/>
      <c r="L614" s="252"/>
      <c r="M614" s="210">
        <v>4.7E-2</v>
      </c>
      <c r="N614" s="36">
        <v>0</v>
      </c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s="8" customFormat="1" ht="15.75" customHeight="1" thickBot="1">
      <c r="A615" s="37" t="s">
        <v>583</v>
      </c>
      <c r="B615" s="184" t="s">
        <v>964</v>
      </c>
      <c r="C615" s="105">
        <v>32</v>
      </c>
      <c r="D615" s="99"/>
      <c r="E615" s="190" t="s">
        <v>686</v>
      </c>
      <c r="F615" s="219">
        <v>0.23400000000000001</v>
      </c>
      <c r="G615" s="36">
        <v>0</v>
      </c>
      <c r="H615" s="194">
        <v>10</v>
      </c>
      <c r="I615" s="205">
        <f>D615/H615</f>
        <v>0</v>
      </c>
      <c r="J615" s="257"/>
      <c r="K615" s="254"/>
      <c r="L615" s="252"/>
      <c r="M615" s="210">
        <v>5.6000000000000001E-2</v>
      </c>
      <c r="N615" s="36">
        <v>0</v>
      </c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s="8" customFormat="1" ht="15.75" customHeight="1">
      <c r="A616" s="93" t="s">
        <v>584</v>
      </c>
      <c r="B616" s="94" t="s">
        <v>965</v>
      </c>
      <c r="C616" s="178" t="s">
        <v>228</v>
      </c>
      <c r="D616" s="99"/>
      <c r="E616" s="190" t="s">
        <v>686</v>
      </c>
      <c r="F616" s="219">
        <v>0.11600000000000001</v>
      </c>
      <c r="G616" s="36">
        <v>0</v>
      </c>
      <c r="H616" s="194">
        <v>50</v>
      </c>
      <c r="I616" s="205">
        <f t="shared" si="79"/>
        <v>0</v>
      </c>
      <c r="J616" s="257"/>
      <c r="K616" s="254"/>
      <c r="L616" s="252"/>
      <c r="M616" s="210">
        <v>2.5999999999999999E-2</v>
      </c>
      <c r="N616" s="36">
        <v>0</v>
      </c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s="8" customFormat="1" ht="15.75" customHeight="1">
      <c r="A617" s="35" t="s">
        <v>585</v>
      </c>
      <c r="B617" s="60" t="s">
        <v>965</v>
      </c>
      <c r="C617" s="103">
        <v>25</v>
      </c>
      <c r="D617" s="99"/>
      <c r="E617" s="190" t="s">
        <v>686</v>
      </c>
      <c r="F617" s="219">
        <v>0.16800000000000001</v>
      </c>
      <c r="G617" s="36">
        <v>0</v>
      </c>
      <c r="H617" s="194">
        <v>40</v>
      </c>
      <c r="I617" s="205">
        <f t="shared" si="79"/>
        <v>0</v>
      </c>
      <c r="J617" s="257"/>
      <c r="K617" s="254"/>
      <c r="L617" s="252"/>
      <c r="M617" s="210">
        <v>3.3000000000000002E-2</v>
      </c>
      <c r="N617" s="36">
        <v>0</v>
      </c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s="8" customFormat="1" ht="15.75" customHeight="1">
      <c r="A618" s="35" t="s">
        <v>586</v>
      </c>
      <c r="B618" s="60" t="s">
        <v>965</v>
      </c>
      <c r="C618" s="103">
        <v>32</v>
      </c>
      <c r="D618" s="99"/>
      <c r="E618" s="190" t="s">
        <v>686</v>
      </c>
      <c r="F618" s="219">
        <v>0.29399999999999998</v>
      </c>
      <c r="G618" s="36">
        <v>0</v>
      </c>
      <c r="H618" s="194">
        <v>20</v>
      </c>
      <c r="I618" s="205">
        <f t="shared" si="79"/>
        <v>0</v>
      </c>
      <c r="J618" s="257"/>
      <c r="K618" s="254"/>
      <c r="L618" s="252"/>
      <c r="M618" s="210">
        <v>8.8999999999999996E-2</v>
      </c>
      <c r="N618" s="36">
        <v>0</v>
      </c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s="8" customFormat="1" ht="15.75" customHeight="1" thickBot="1">
      <c r="A619" s="175" t="s">
        <v>587</v>
      </c>
      <c r="B619" s="180" t="s">
        <v>965</v>
      </c>
      <c r="C619" s="177">
        <v>40</v>
      </c>
      <c r="D619" s="99"/>
      <c r="E619" s="190" t="s">
        <v>686</v>
      </c>
      <c r="F619" s="219">
        <v>0.55400000000000005</v>
      </c>
      <c r="G619" s="36">
        <v>0</v>
      </c>
      <c r="H619" s="194">
        <v>10</v>
      </c>
      <c r="I619" s="205">
        <f t="shared" si="79"/>
        <v>0</v>
      </c>
      <c r="J619" s="257"/>
      <c r="K619" s="254"/>
      <c r="L619" s="252"/>
      <c r="M619" s="210">
        <v>0.16600000000000001</v>
      </c>
      <c r="N619" s="36">
        <v>0</v>
      </c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s="8" customFormat="1" ht="15.75" customHeight="1">
      <c r="A620" s="95" t="s">
        <v>588</v>
      </c>
      <c r="B620" s="183" t="s">
        <v>966</v>
      </c>
      <c r="C620" s="102" t="s">
        <v>371</v>
      </c>
      <c r="D620" s="99"/>
      <c r="E620" s="190" t="s">
        <v>686</v>
      </c>
      <c r="F620" s="219">
        <v>8.5999999999999993E-2</v>
      </c>
      <c r="G620" s="36">
        <v>0</v>
      </c>
      <c r="H620" s="194">
        <v>80</v>
      </c>
      <c r="I620" s="205">
        <f t="shared" si="79"/>
        <v>0</v>
      </c>
      <c r="J620" s="257"/>
      <c r="K620" s="254"/>
      <c r="L620" s="252"/>
      <c r="M620" s="210">
        <v>8.0000000000000002E-3</v>
      </c>
      <c r="N620" s="36">
        <v>0</v>
      </c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s="8" customFormat="1" ht="15.75" customHeight="1">
      <c r="A621" s="35" t="s">
        <v>589</v>
      </c>
      <c r="B621" s="100" t="s">
        <v>966</v>
      </c>
      <c r="C621" s="103" t="s">
        <v>372</v>
      </c>
      <c r="D621" s="99"/>
      <c r="E621" s="190" t="s">
        <v>686</v>
      </c>
      <c r="F621" s="219">
        <v>0.13600000000000001</v>
      </c>
      <c r="G621" s="36">
        <v>0</v>
      </c>
      <c r="H621" s="194">
        <v>50</v>
      </c>
      <c r="I621" s="205">
        <f t="shared" si="79"/>
        <v>0</v>
      </c>
      <c r="J621" s="257"/>
      <c r="K621" s="254"/>
      <c r="L621" s="252"/>
      <c r="M621" s="210">
        <v>1.2999999999999999E-2</v>
      </c>
      <c r="N621" s="36">
        <v>0</v>
      </c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s="8" customFormat="1" ht="15.75" customHeight="1" thickBot="1">
      <c r="A622" s="37" t="s">
        <v>590</v>
      </c>
      <c r="B622" s="184" t="s">
        <v>966</v>
      </c>
      <c r="C622" s="105" t="s">
        <v>195</v>
      </c>
      <c r="D622" s="99"/>
      <c r="E622" s="190" t="s">
        <v>686</v>
      </c>
      <c r="F622" s="219">
        <v>0.22</v>
      </c>
      <c r="G622" s="36">
        <v>0</v>
      </c>
      <c r="H622" s="194">
        <v>25</v>
      </c>
      <c r="I622" s="205">
        <f t="shared" si="79"/>
        <v>0</v>
      </c>
      <c r="J622" s="257"/>
      <c r="K622" s="254"/>
      <c r="L622" s="252"/>
      <c r="M622" s="210">
        <v>0.05</v>
      </c>
      <c r="N622" s="36">
        <v>0</v>
      </c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s="8" customFormat="1" ht="15.75" customHeight="1">
      <c r="A623" s="93" t="s">
        <v>591</v>
      </c>
      <c r="B623" s="97" t="s">
        <v>967</v>
      </c>
      <c r="C623" s="178" t="s">
        <v>371</v>
      </c>
      <c r="D623" s="99"/>
      <c r="E623" s="190" t="s">
        <v>686</v>
      </c>
      <c r="F623" s="219">
        <v>0.11799999999999999</v>
      </c>
      <c r="G623" s="36">
        <v>0</v>
      </c>
      <c r="H623" s="194">
        <v>70</v>
      </c>
      <c r="I623" s="205">
        <f t="shared" si="79"/>
        <v>0</v>
      </c>
      <c r="J623" s="257"/>
      <c r="K623" s="254"/>
      <c r="L623" s="252"/>
      <c r="M623" s="210">
        <v>8.0000000000000002E-3</v>
      </c>
      <c r="N623" s="36">
        <v>0</v>
      </c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s="8" customFormat="1" ht="15.75" customHeight="1">
      <c r="A624" s="35" t="s">
        <v>592</v>
      </c>
      <c r="B624" s="100" t="s">
        <v>967</v>
      </c>
      <c r="C624" s="103" t="s">
        <v>372</v>
      </c>
      <c r="D624" s="99"/>
      <c r="E624" s="190" t="s">
        <v>686</v>
      </c>
      <c r="F624" s="219">
        <v>0.19600000000000001</v>
      </c>
      <c r="G624" s="36">
        <v>0</v>
      </c>
      <c r="H624" s="194">
        <v>40</v>
      </c>
      <c r="I624" s="205">
        <f t="shared" si="79"/>
        <v>0</v>
      </c>
      <c r="J624" s="257"/>
      <c r="K624" s="254"/>
      <c r="L624" s="252"/>
      <c r="M624" s="210">
        <v>1.2999999999999999E-2</v>
      </c>
      <c r="N624" s="36">
        <v>0</v>
      </c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s="8" customFormat="1" ht="15.75" customHeight="1" thickBot="1">
      <c r="A625" s="37" t="s">
        <v>593</v>
      </c>
      <c r="B625" s="184" t="s">
        <v>967</v>
      </c>
      <c r="C625" s="105" t="s">
        <v>195</v>
      </c>
      <c r="D625" s="99"/>
      <c r="E625" s="190" t="s">
        <v>686</v>
      </c>
      <c r="F625" s="219">
        <v>0.32400000000000001</v>
      </c>
      <c r="G625" s="36">
        <v>0</v>
      </c>
      <c r="H625" s="194">
        <v>25</v>
      </c>
      <c r="I625" s="205">
        <f t="shared" si="79"/>
        <v>0</v>
      </c>
      <c r="J625" s="257"/>
      <c r="K625" s="254"/>
      <c r="L625" s="252"/>
      <c r="M625" s="210">
        <v>5.0999999999999997E-2</v>
      </c>
      <c r="N625" s="36">
        <v>0</v>
      </c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s="8" customFormat="1" ht="15.75" customHeight="1">
      <c r="A626" s="95" t="s">
        <v>919</v>
      </c>
      <c r="B626" s="183" t="s">
        <v>968</v>
      </c>
      <c r="C626" s="102" t="s">
        <v>371</v>
      </c>
      <c r="D626" s="99"/>
      <c r="E626" s="190" t="s">
        <v>686</v>
      </c>
      <c r="F626" s="219">
        <v>0.122</v>
      </c>
      <c r="G626" s="36">
        <v>0</v>
      </c>
      <c r="H626" s="194">
        <v>100</v>
      </c>
      <c r="I626" s="205">
        <v>0</v>
      </c>
      <c r="J626" s="257"/>
      <c r="K626" s="254"/>
      <c r="L626" s="252"/>
      <c r="M626" s="210">
        <v>1.6E-2</v>
      </c>
      <c r="N626" s="36">
        <v>0</v>
      </c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s="8" customFormat="1" ht="15.75" customHeight="1" thickBot="1">
      <c r="A627" s="248" t="s">
        <v>920</v>
      </c>
      <c r="B627" s="249" t="s">
        <v>968</v>
      </c>
      <c r="C627" s="250" t="s">
        <v>372</v>
      </c>
      <c r="D627" s="99"/>
      <c r="E627" s="190" t="s">
        <v>686</v>
      </c>
      <c r="F627" s="219">
        <v>0.21299999999999999</v>
      </c>
      <c r="G627" s="36">
        <v>0</v>
      </c>
      <c r="H627" s="194">
        <v>70</v>
      </c>
      <c r="I627" s="205">
        <v>0</v>
      </c>
      <c r="J627" s="257"/>
      <c r="K627" s="254"/>
      <c r="L627" s="252"/>
      <c r="M627" s="210">
        <v>2.4E-2</v>
      </c>
      <c r="N627" s="36">
        <v>0</v>
      </c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s="8" customFormat="1" ht="15.75" customHeight="1">
      <c r="A628" s="95" t="s">
        <v>921</v>
      </c>
      <c r="B628" s="183" t="s">
        <v>969</v>
      </c>
      <c r="C628" s="102" t="s">
        <v>371</v>
      </c>
      <c r="D628" s="99"/>
      <c r="E628" s="190" t="s">
        <v>686</v>
      </c>
      <c r="F628" s="219">
        <v>0.14199999999999999</v>
      </c>
      <c r="G628" s="36">
        <v>0</v>
      </c>
      <c r="H628" s="194">
        <v>100</v>
      </c>
      <c r="I628" s="205">
        <v>0</v>
      </c>
      <c r="J628" s="257"/>
      <c r="K628" s="254"/>
      <c r="L628" s="252"/>
      <c r="M628" s="210">
        <v>1.7000000000000001E-2</v>
      </c>
      <c r="N628" s="36">
        <v>0</v>
      </c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s="8" customFormat="1" ht="15.75" customHeight="1" thickBot="1">
      <c r="A629" s="238" t="s">
        <v>922</v>
      </c>
      <c r="B629" s="247" t="s">
        <v>969</v>
      </c>
      <c r="C629" s="240" t="s">
        <v>372</v>
      </c>
      <c r="D629" s="99"/>
      <c r="E629" s="190" t="s">
        <v>686</v>
      </c>
      <c r="F629" s="219">
        <v>0.223</v>
      </c>
      <c r="G629" s="36">
        <v>0</v>
      </c>
      <c r="H629" s="194">
        <v>70</v>
      </c>
      <c r="I629" s="205">
        <v>0</v>
      </c>
      <c r="J629" s="257"/>
      <c r="K629" s="254"/>
      <c r="L629" s="252"/>
      <c r="M629" s="210">
        <v>3.2000000000000001E-2</v>
      </c>
      <c r="N629" s="36">
        <v>0</v>
      </c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s="8" customFormat="1" ht="15.75" customHeight="1">
      <c r="A630" s="95" t="s">
        <v>538</v>
      </c>
      <c r="B630" s="183" t="s">
        <v>970</v>
      </c>
      <c r="C630" s="102" t="s">
        <v>539</v>
      </c>
      <c r="D630" s="99"/>
      <c r="E630" s="190" t="s">
        <v>686</v>
      </c>
      <c r="F630" s="219">
        <v>9.8000000000000004E-2</v>
      </c>
      <c r="G630" s="36">
        <f>D630*F630</f>
        <v>0</v>
      </c>
      <c r="H630" s="194">
        <v>20</v>
      </c>
      <c r="I630" s="205">
        <f>D630/H630</f>
        <v>0</v>
      </c>
      <c r="J630" s="257"/>
      <c r="K630" s="254"/>
      <c r="L630" s="252"/>
      <c r="M630" s="210">
        <v>4.2999999999999997E-2</v>
      </c>
      <c r="N630" s="36">
        <f>D630/100*M630</f>
        <v>0</v>
      </c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s="8" customFormat="1" ht="15.75" customHeight="1" thickBot="1">
      <c r="A631" s="37" t="s">
        <v>540</v>
      </c>
      <c r="B631" s="184" t="s">
        <v>970</v>
      </c>
      <c r="C631" s="105" t="s">
        <v>104</v>
      </c>
      <c r="D631" s="99"/>
      <c r="E631" s="190" t="s">
        <v>686</v>
      </c>
      <c r="F631" s="219">
        <v>0.13800000000000001</v>
      </c>
      <c r="G631" s="36">
        <f>D631*F631</f>
        <v>0</v>
      </c>
      <c r="H631" s="194">
        <v>20</v>
      </c>
      <c r="I631" s="205">
        <f>D631/H631</f>
        <v>0</v>
      </c>
      <c r="J631" s="257"/>
      <c r="K631" s="254"/>
      <c r="L631" s="252"/>
      <c r="M631" s="210">
        <v>5.5E-2</v>
      </c>
      <c r="N631" s="36">
        <f>D631/100*M631</f>
        <v>0</v>
      </c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s="8" customFormat="1" ht="15.75" customHeight="1" thickBot="1">
      <c r="A632" s="185" t="s">
        <v>605</v>
      </c>
      <c r="B632" s="186" t="s">
        <v>971</v>
      </c>
      <c r="C632" s="187" t="s">
        <v>159</v>
      </c>
      <c r="D632" s="99"/>
      <c r="E632" s="190" t="s">
        <v>686</v>
      </c>
      <c r="F632" s="219">
        <v>8.8999999999999996E-2</v>
      </c>
      <c r="G632" s="36">
        <f>D632*F632</f>
        <v>0</v>
      </c>
      <c r="H632" s="194">
        <v>25</v>
      </c>
      <c r="I632" s="205">
        <f>D632/H632</f>
        <v>0</v>
      </c>
      <c r="J632" s="257"/>
      <c r="K632" s="254"/>
      <c r="L632" s="252"/>
      <c r="M632" s="210">
        <v>8.0000000000000002E-3</v>
      </c>
      <c r="N632" s="36">
        <f>D632/100*M632</f>
        <v>0</v>
      </c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s="8" customFormat="1" ht="15.75" customHeight="1">
      <c r="A633" s="95" t="s">
        <v>827</v>
      </c>
      <c r="B633" s="183" t="s">
        <v>972</v>
      </c>
      <c r="C633" s="102" t="s">
        <v>829</v>
      </c>
      <c r="D633" s="99"/>
      <c r="E633" s="190" t="s">
        <v>686</v>
      </c>
      <c r="F633" s="219">
        <v>0.123</v>
      </c>
      <c r="G633" s="36">
        <v>0</v>
      </c>
      <c r="H633" s="194">
        <v>20</v>
      </c>
      <c r="I633" s="205">
        <f t="shared" si="79"/>
        <v>0</v>
      </c>
      <c r="J633" s="257"/>
      <c r="K633" s="254"/>
      <c r="L633" s="252"/>
      <c r="M633" s="210">
        <v>1.4E-2</v>
      </c>
      <c r="N633" s="36">
        <v>0</v>
      </c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s="8" customFormat="1" ht="15.75" customHeight="1" thickBot="1">
      <c r="A634" s="37" t="s">
        <v>828</v>
      </c>
      <c r="B634" s="184" t="s">
        <v>972</v>
      </c>
      <c r="C634" s="105" t="s">
        <v>830</v>
      </c>
      <c r="D634" s="99"/>
      <c r="E634" s="190" t="s">
        <v>686</v>
      </c>
      <c r="F634" s="219">
        <v>0.27</v>
      </c>
      <c r="G634" s="36">
        <v>0</v>
      </c>
      <c r="H634" s="194">
        <v>10</v>
      </c>
      <c r="I634" s="205">
        <f t="shared" si="79"/>
        <v>0</v>
      </c>
      <c r="J634" s="257"/>
      <c r="K634" s="254"/>
      <c r="L634" s="252"/>
      <c r="M634" s="210">
        <v>7.8E-2</v>
      </c>
      <c r="N634" s="36">
        <v>0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s="8" customFormat="1" ht="15.75" customHeight="1">
      <c r="A635" s="93" t="s">
        <v>825</v>
      </c>
      <c r="B635" s="97" t="s">
        <v>973</v>
      </c>
      <c r="C635" s="178" t="s">
        <v>829</v>
      </c>
      <c r="D635" s="99"/>
      <c r="E635" s="190" t="s">
        <v>686</v>
      </c>
      <c r="F635" s="219">
        <v>0.126</v>
      </c>
      <c r="G635" s="36">
        <f t="shared" ref="G635:G646" si="83">D635*F635</f>
        <v>0</v>
      </c>
      <c r="H635" s="194">
        <v>20</v>
      </c>
      <c r="I635" s="205">
        <f t="shared" si="79"/>
        <v>0</v>
      </c>
      <c r="J635" s="257"/>
      <c r="K635" s="254"/>
      <c r="L635" s="252"/>
      <c r="M635" s="210">
        <v>1.2E-2</v>
      </c>
      <c r="N635" s="36">
        <v>0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s="8" customFormat="1" ht="15.75" customHeight="1" thickBot="1">
      <c r="A636" s="175" t="s">
        <v>826</v>
      </c>
      <c r="B636" s="182" t="s">
        <v>973</v>
      </c>
      <c r="C636" s="177" t="s">
        <v>830</v>
      </c>
      <c r="D636" s="99"/>
      <c r="E636" s="190" t="s">
        <v>686</v>
      </c>
      <c r="F636" s="219">
        <v>0.27300000000000002</v>
      </c>
      <c r="G636" s="36">
        <f t="shared" si="83"/>
        <v>0</v>
      </c>
      <c r="H636" s="194">
        <v>10</v>
      </c>
      <c r="I636" s="205">
        <f t="shared" si="79"/>
        <v>0</v>
      </c>
      <c r="J636" s="257"/>
      <c r="K636" s="254"/>
      <c r="L636" s="252"/>
      <c r="M636" s="210">
        <v>7.8E-2</v>
      </c>
      <c r="N636" s="36">
        <f t="shared" ref="N636:N646" si="84">D636/100*M636</f>
        <v>0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s="8" customFormat="1" ht="15.75" customHeight="1">
      <c r="A637" s="95" t="s">
        <v>594</v>
      </c>
      <c r="B637" s="96" t="s">
        <v>974</v>
      </c>
      <c r="C637" s="102">
        <v>20</v>
      </c>
      <c r="D637" s="99"/>
      <c r="E637" s="190" t="s">
        <v>686</v>
      </c>
      <c r="F637" s="219">
        <v>3.0000000000000001E-3</v>
      </c>
      <c r="G637" s="36">
        <f t="shared" si="83"/>
        <v>0</v>
      </c>
      <c r="H637" s="194">
        <v>100</v>
      </c>
      <c r="I637" s="205">
        <f t="shared" si="79"/>
        <v>0</v>
      </c>
      <c r="J637" s="257"/>
      <c r="K637" s="254"/>
      <c r="L637" s="252"/>
      <c r="M637" s="210">
        <v>6.0000000000000001E-3</v>
      </c>
      <c r="N637" s="36">
        <f t="shared" si="84"/>
        <v>0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s="8" customFormat="1" ht="15.75" customHeight="1" thickBot="1">
      <c r="A638" s="37" t="s">
        <v>595</v>
      </c>
      <c r="B638" s="140" t="s">
        <v>974</v>
      </c>
      <c r="C638" s="105">
        <v>25</v>
      </c>
      <c r="D638" s="99"/>
      <c r="E638" s="190" t="s">
        <v>686</v>
      </c>
      <c r="F638" s="219">
        <v>3.0000000000000001E-3</v>
      </c>
      <c r="G638" s="36">
        <f t="shared" si="83"/>
        <v>0</v>
      </c>
      <c r="H638" s="194">
        <v>100</v>
      </c>
      <c r="I638" s="205">
        <f t="shared" si="79"/>
        <v>0</v>
      </c>
      <c r="J638" s="257"/>
      <c r="K638" s="254"/>
      <c r="L638" s="252"/>
      <c r="M638" s="210">
        <v>6.0000000000000001E-3</v>
      </c>
      <c r="N638" s="36">
        <f t="shared" si="84"/>
        <v>0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s="8" customFormat="1" ht="15.75" customHeight="1">
      <c r="A639" s="93" t="s">
        <v>621</v>
      </c>
      <c r="B639" s="94" t="s">
        <v>975</v>
      </c>
      <c r="C639" s="178">
        <v>20</v>
      </c>
      <c r="D639" s="99"/>
      <c r="E639" s="190" t="s">
        <v>686</v>
      </c>
      <c r="F639" s="219">
        <v>1.4999999999999999E-2</v>
      </c>
      <c r="G639" s="36">
        <f t="shared" si="83"/>
        <v>0</v>
      </c>
      <c r="H639" s="194">
        <v>100</v>
      </c>
      <c r="I639" s="205">
        <f>D639/H639</f>
        <v>0</v>
      </c>
      <c r="J639" s="257"/>
      <c r="K639" s="254"/>
      <c r="L639" s="252"/>
      <c r="M639" s="210">
        <v>6.0000000000000001E-3</v>
      </c>
      <c r="N639" s="36">
        <f t="shared" si="84"/>
        <v>0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s="8" customFormat="1" ht="15.75" customHeight="1" thickBot="1">
      <c r="A640" s="175" t="s">
        <v>622</v>
      </c>
      <c r="B640" s="180" t="s">
        <v>975</v>
      </c>
      <c r="C640" s="177">
        <v>25</v>
      </c>
      <c r="D640" s="99"/>
      <c r="E640" s="190" t="s">
        <v>686</v>
      </c>
      <c r="F640" s="219">
        <v>1.4999999999999999E-2</v>
      </c>
      <c r="G640" s="36">
        <f t="shared" si="83"/>
        <v>0</v>
      </c>
      <c r="H640" s="194">
        <v>100</v>
      </c>
      <c r="I640" s="205">
        <f>D640/H640</f>
        <v>0</v>
      </c>
      <c r="J640" s="257"/>
      <c r="K640" s="254"/>
      <c r="L640" s="252"/>
      <c r="M640" s="210">
        <v>6.0000000000000001E-3</v>
      </c>
      <c r="N640" s="36">
        <f t="shared" si="84"/>
        <v>0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s="8" customFormat="1" ht="15.75" customHeight="1">
      <c r="A641" s="95" t="s">
        <v>596</v>
      </c>
      <c r="B641" s="96" t="s">
        <v>976</v>
      </c>
      <c r="C641" s="102" t="s">
        <v>228</v>
      </c>
      <c r="D641" s="99"/>
      <c r="E641" s="190" t="s">
        <v>686</v>
      </c>
      <c r="F641" s="219">
        <v>4.0000000000000001E-3</v>
      </c>
      <c r="G641" s="36">
        <f t="shared" si="83"/>
        <v>0</v>
      </c>
      <c r="H641" s="194">
        <v>400</v>
      </c>
      <c r="I641" s="205">
        <f t="shared" si="79"/>
        <v>0</v>
      </c>
      <c r="J641" s="257"/>
      <c r="K641" s="254"/>
      <c r="L641" s="252"/>
      <c r="M641" s="210">
        <v>3.0000000000000001E-3</v>
      </c>
      <c r="N641" s="36">
        <f t="shared" si="84"/>
        <v>0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s="8" customFormat="1" ht="15.75" customHeight="1">
      <c r="A642" s="35" t="s">
        <v>597</v>
      </c>
      <c r="B642" s="60" t="s">
        <v>976</v>
      </c>
      <c r="C642" s="103">
        <v>25</v>
      </c>
      <c r="D642" s="99"/>
      <c r="E642" s="190" t="s">
        <v>686</v>
      </c>
      <c r="F642" s="219">
        <v>6.0000000000000001E-3</v>
      </c>
      <c r="G642" s="36">
        <f t="shared" si="83"/>
        <v>0</v>
      </c>
      <c r="H642" s="194">
        <v>300</v>
      </c>
      <c r="I642" s="205">
        <f t="shared" si="79"/>
        <v>0</v>
      </c>
      <c r="J642" s="257"/>
      <c r="K642" s="254"/>
      <c r="L642" s="252"/>
      <c r="M642" s="210">
        <v>5.0000000000000001E-3</v>
      </c>
      <c r="N642" s="36">
        <f t="shared" si="84"/>
        <v>0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s="8" customFormat="1" ht="15.75" customHeight="1">
      <c r="A643" s="35" t="s">
        <v>598</v>
      </c>
      <c r="B643" s="60" t="s">
        <v>976</v>
      </c>
      <c r="C643" s="103">
        <v>32</v>
      </c>
      <c r="D643" s="99"/>
      <c r="E643" s="190" t="s">
        <v>686</v>
      </c>
      <c r="F643" s="219">
        <v>8.0000000000000002E-3</v>
      </c>
      <c r="G643" s="36">
        <f t="shared" si="83"/>
        <v>0</v>
      </c>
      <c r="H643" s="194">
        <v>200</v>
      </c>
      <c r="I643" s="205">
        <f t="shared" ref="I643:I646" si="85">D643/H643</f>
        <v>0</v>
      </c>
      <c r="J643" s="257"/>
      <c r="K643" s="254"/>
      <c r="L643" s="252"/>
      <c r="M643" s="210">
        <v>7.0000000000000001E-3</v>
      </c>
      <c r="N643" s="36">
        <f t="shared" si="84"/>
        <v>0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s="8" customFormat="1" ht="15.75" customHeight="1" thickBot="1">
      <c r="A644" s="37" t="s">
        <v>623</v>
      </c>
      <c r="B644" s="140" t="s">
        <v>976</v>
      </c>
      <c r="C644" s="105">
        <v>40</v>
      </c>
      <c r="D644" s="99"/>
      <c r="E644" s="190" t="s">
        <v>686</v>
      </c>
      <c r="F644" s="219">
        <v>1.6E-2</v>
      </c>
      <c r="G644" s="36">
        <f t="shared" si="83"/>
        <v>0</v>
      </c>
      <c r="H644" s="194">
        <v>50</v>
      </c>
      <c r="I644" s="205">
        <f t="shared" si="85"/>
        <v>0</v>
      </c>
      <c r="J644" s="257"/>
      <c r="K644" s="254"/>
      <c r="L644" s="252"/>
      <c r="M644" s="210">
        <v>7.0000000000000001E-3</v>
      </c>
      <c r="N644" s="36">
        <f t="shared" si="84"/>
        <v>0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s="8" customFormat="1" ht="15.75" customHeight="1">
      <c r="A645" s="93" t="s">
        <v>599</v>
      </c>
      <c r="B645" s="98" t="s">
        <v>977</v>
      </c>
      <c r="C645" s="178" t="s">
        <v>302</v>
      </c>
      <c r="D645" s="99"/>
      <c r="E645" s="190" t="s">
        <v>686</v>
      </c>
      <c r="F645" s="219">
        <v>1.6E-2</v>
      </c>
      <c r="G645" s="36">
        <f t="shared" si="83"/>
        <v>0</v>
      </c>
      <c r="H645" s="194">
        <v>50</v>
      </c>
      <c r="I645" s="205">
        <f t="shared" si="85"/>
        <v>0</v>
      </c>
      <c r="J645" s="257"/>
      <c r="K645" s="254"/>
      <c r="L645" s="252"/>
      <c r="M645" s="210">
        <v>5.0000000000000001E-3</v>
      </c>
      <c r="N645" s="36">
        <f t="shared" si="84"/>
        <v>0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s="8" customFormat="1" ht="15.75" customHeight="1" thickBot="1">
      <c r="A646" s="37" t="s">
        <v>600</v>
      </c>
      <c r="B646" s="104" t="s">
        <v>977</v>
      </c>
      <c r="C646" s="105" t="s">
        <v>304</v>
      </c>
      <c r="D646" s="99"/>
      <c r="E646" s="190" t="s">
        <v>686</v>
      </c>
      <c r="F646" s="224">
        <v>2.1999999999999999E-2</v>
      </c>
      <c r="G646" s="40">
        <f t="shared" si="83"/>
        <v>0</v>
      </c>
      <c r="H646" s="200">
        <v>50</v>
      </c>
      <c r="I646" s="207">
        <f t="shared" si="85"/>
        <v>0</v>
      </c>
      <c r="J646" s="259"/>
      <c r="K646" s="260"/>
      <c r="L646" s="253"/>
      <c r="M646" s="214">
        <v>7.0000000000000001E-3</v>
      </c>
      <c r="N646" s="40">
        <f t="shared" si="84"/>
        <v>0</v>
      </c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s="8" customFormat="1" ht="25.5" customHeight="1" thickBot="1">
      <c r="D647" s="34" t="s">
        <v>336</v>
      </c>
      <c r="E647" s="53"/>
      <c r="F647" s="27"/>
      <c r="G647" s="33">
        <f>SUM(G6:G506)</f>
        <v>0</v>
      </c>
      <c r="H647" s="48"/>
      <c r="I647" s="33">
        <f>SUM(I6:I506)</f>
        <v>0</v>
      </c>
      <c r="J647" s="251"/>
      <c r="K647" s="251"/>
      <c r="L647" s="251"/>
      <c r="M647" s="28"/>
      <c r="N647" s="33">
        <f>SUM(N6:N506)</f>
        <v>0</v>
      </c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34" s="8" customFormat="1">
      <c r="A648" s="13"/>
      <c r="B648" s="12"/>
      <c r="D648" s="41"/>
      <c r="E648" s="53"/>
      <c r="F648" s="4"/>
      <c r="G648" s="4"/>
      <c r="H648" s="45"/>
      <c r="I648" s="24"/>
      <c r="J648" s="24"/>
      <c r="K648" s="24"/>
      <c r="L648" s="2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34" s="8" customFormat="1" ht="30" customHeight="1">
      <c r="A649" s="281" t="s">
        <v>1010</v>
      </c>
      <c r="B649" s="282"/>
      <c r="C649" s="283"/>
      <c r="D649" s="41"/>
      <c r="E649" s="53"/>
      <c r="F649" s="4"/>
      <c r="G649" s="4"/>
      <c r="H649" s="45"/>
      <c r="I649" s="24"/>
      <c r="J649" s="24"/>
      <c r="K649" s="24"/>
      <c r="L649" s="2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34" s="8" customFormat="1" ht="45" customHeight="1">
      <c r="A650" s="306" t="s">
        <v>1011</v>
      </c>
      <c r="B650" s="306"/>
      <c r="C650" s="306"/>
      <c r="D650" s="41"/>
      <c r="E650" s="53"/>
      <c r="F650" s="4"/>
      <c r="G650" s="4"/>
      <c r="H650" s="45"/>
      <c r="I650" s="24"/>
      <c r="J650" s="24"/>
      <c r="K650" s="24"/>
      <c r="L650" s="2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34" s="8" customFormat="1" ht="50.25" customHeight="1">
      <c r="A651" s="307" t="s">
        <v>1012</v>
      </c>
      <c r="B651" s="307"/>
      <c r="C651" s="307"/>
      <c r="D651" s="41"/>
      <c r="E651" s="53"/>
      <c r="F651" s="4"/>
      <c r="G651" s="4"/>
      <c r="H651" s="45"/>
      <c r="I651" s="24"/>
      <c r="J651" s="24"/>
      <c r="K651" s="24"/>
      <c r="L651" s="2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34">
      <c r="A652" s="15"/>
      <c r="B652" s="16"/>
      <c r="C652" s="14"/>
      <c r="D652" s="41"/>
      <c r="E652" s="53"/>
    </row>
    <row r="653" spans="1:34">
      <c r="B653" s="4"/>
      <c r="D653" s="41"/>
      <c r="E653" s="53"/>
    </row>
    <row r="654" spans="1:34">
      <c r="B654" s="4"/>
      <c r="D654" s="41"/>
      <c r="E654" s="53"/>
    </row>
    <row r="655" spans="1:34">
      <c r="B655" s="4"/>
      <c r="D655" s="41"/>
      <c r="E655" s="53"/>
    </row>
    <row r="656" spans="1:34">
      <c r="B656" s="4"/>
      <c r="D656" s="41"/>
      <c r="E656" s="53"/>
    </row>
    <row r="657" spans="2:5">
      <c r="B657" s="4"/>
      <c r="D657" s="41"/>
      <c r="E657" s="53"/>
    </row>
    <row r="658" spans="2:5">
      <c r="B658" s="4"/>
      <c r="D658" s="41"/>
      <c r="E658" s="53"/>
    </row>
    <row r="659" spans="2:5">
      <c r="B659" s="4"/>
      <c r="D659" s="41"/>
      <c r="E659" s="53"/>
    </row>
    <row r="660" spans="2:5">
      <c r="B660" s="4"/>
      <c r="D660" s="41"/>
      <c r="E660" s="53"/>
    </row>
    <row r="661" spans="2:5">
      <c r="B661" s="4"/>
      <c r="D661" s="41"/>
      <c r="E661" s="53"/>
    </row>
    <row r="662" spans="2:5">
      <c r="B662" s="4"/>
      <c r="D662" s="41"/>
      <c r="E662" s="53"/>
    </row>
    <row r="663" spans="2:5">
      <c r="B663" s="4"/>
      <c r="D663" s="41"/>
      <c r="E663" s="53"/>
    </row>
    <row r="664" spans="2:5">
      <c r="B664" s="4"/>
      <c r="D664" s="41"/>
      <c r="E664" s="53"/>
    </row>
    <row r="665" spans="2:5">
      <c r="B665" s="4"/>
      <c r="D665" s="41"/>
      <c r="E665" s="53"/>
    </row>
    <row r="666" spans="2:5">
      <c r="B666" s="4"/>
      <c r="D666" s="41"/>
      <c r="E666" s="53"/>
    </row>
    <row r="667" spans="2:5">
      <c r="B667" s="4"/>
      <c r="D667" s="41"/>
      <c r="E667" s="53"/>
    </row>
    <row r="668" spans="2:5">
      <c r="B668" s="4"/>
      <c r="D668" s="41"/>
      <c r="E668" s="53"/>
    </row>
    <row r="669" spans="2:5">
      <c r="B669" s="4"/>
      <c r="D669" s="41"/>
      <c r="E669" s="53"/>
    </row>
    <row r="670" spans="2:5">
      <c r="B670" s="4"/>
      <c r="D670" s="41"/>
      <c r="E670" s="53"/>
    </row>
    <row r="671" spans="2:5">
      <c r="B671" s="4"/>
      <c r="D671" s="41"/>
      <c r="E671" s="53"/>
    </row>
    <row r="672" spans="2:5">
      <c r="B672" s="4"/>
      <c r="D672" s="41"/>
      <c r="E672" s="53"/>
    </row>
    <row r="673" spans="2:5">
      <c r="B673" s="4"/>
      <c r="D673" s="41"/>
      <c r="E673" s="53"/>
    </row>
    <row r="674" spans="2:5">
      <c r="B674" s="4"/>
      <c r="D674" s="41"/>
      <c r="E674" s="53"/>
    </row>
    <row r="675" spans="2:5">
      <c r="B675" s="4"/>
      <c r="D675" s="41"/>
      <c r="E675" s="53"/>
    </row>
    <row r="676" spans="2:5">
      <c r="B676" s="4"/>
      <c r="D676" s="41"/>
      <c r="E676" s="53"/>
    </row>
    <row r="677" spans="2:5">
      <c r="B677" s="4"/>
      <c r="D677" s="41"/>
      <c r="E677" s="53"/>
    </row>
    <row r="678" spans="2:5">
      <c r="B678" s="4"/>
      <c r="D678" s="41"/>
      <c r="E678" s="53"/>
    </row>
    <row r="679" spans="2:5">
      <c r="B679" s="4"/>
      <c r="D679" s="41"/>
      <c r="E679" s="53"/>
    </row>
    <row r="680" spans="2:5">
      <c r="B680" s="4"/>
      <c r="D680" s="41"/>
      <c r="E680" s="53"/>
    </row>
    <row r="681" spans="2:5">
      <c r="B681" s="4"/>
      <c r="D681" s="41"/>
      <c r="E681" s="53"/>
    </row>
    <row r="682" spans="2:5">
      <c r="B682" s="4"/>
      <c r="D682" s="41"/>
      <c r="E682" s="53"/>
    </row>
    <row r="683" spans="2:5">
      <c r="B683" s="4"/>
      <c r="D683" s="41"/>
      <c r="E683" s="53"/>
    </row>
    <row r="684" spans="2:5">
      <c r="B684" s="4"/>
      <c r="D684" s="41"/>
      <c r="E684" s="53"/>
    </row>
    <row r="685" spans="2:5">
      <c r="B685" s="4"/>
      <c r="D685" s="41"/>
      <c r="E685" s="53"/>
    </row>
    <row r="686" spans="2:5">
      <c r="B686" s="4"/>
      <c r="D686" s="41"/>
      <c r="E686" s="53"/>
    </row>
    <row r="687" spans="2:5">
      <c r="B687" s="4"/>
      <c r="D687" s="41"/>
      <c r="E687" s="53"/>
    </row>
    <row r="688" spans="2:5">
      <c r="B688" s="4"/>
      <c r="D688" s="41"/>
      <c r="E688" s="53"/>
    </row>
    <row r="689" spans="2:5">
      <c r="B689" s="4"/>
      <c r="D689" s="41"/>
      <c r="E689" s="53"/>
    </row>
    <row r="690" spans="2:5">
      <c r="B690" s="4"/>
      <c r="D690" s="41"/>
      <c r="E690" s="53"/>
    </row>
    <row r="691" spans="2:5">
      <c r="B691" s="4"/>
      <c r="D691" s="41"/>
      <c r="E691" s="53"/>
    </row>
    <row r="692" spans="2:5">
      <c r="B692" s="4"/>
      <c r="D692" s="41"/>
      <c r="E692" s="53"/>
    </row>
    <row r="693" spans="2:5">
      <c r="B693" s="4"/>
      <c r="D693" s="41"/>
      <c r="E693" s="53"/>
    </row>
    <row r="694" spans="2:5">
      <c r="B694" s="4"/>
      <c r="D694" s="41"/>
      <c r="E694" s="53"/>
    </row>
    <row r="695" spans="2:5">
      <c r="B695" s="4"/>
      <c r="D695" s="41"/>
      <c r="E695" s="53"/>
    </row>
    <row r="696" spans="2:5">
      <c r="B696" s="4"/>
      <c r="D696" s="41"/>
      <c r="E696" s="53"/>
    </row>
    <row r="697" spans="2:5">
      <c r="B697" s="4"/>
      <c r="D697" s="41"/>
      <c r="E697" s="53"/>
    </row>
    <row r="698" spans="2:5">
      <c r="B698" s="4"/>
      <c r="D698" s="41"/>
      <c r="E698" s="53"/>
    </row>
    <row r="699" spans="2:5">
      <c r="B699" s="4"/>
      <c r="D699" s="41"/>
      <c r="E699" s="53"/>
    </row>
    <row r="700" spans="2:5">
      <c r="B700" s="4"/>
      <c r="D700" s="41"/>
      <c r="E700" s="53"/>
    </row>
    <row r="701" spans="2:5">
      <c r="B701" s="4"/>
      <c r="D701" s="41"/>
      <c r="E701" s="53"/>
    </row>
    <row r="702" spans="2:5">
      <c r="B702" s="4"/>
      <c r="D702" s="41"/>
      <c r="E702" s="53"/>
    </row>
    <row r="703" spans="2:5">
      <c r="B703" s="4"/>
      <c r="D703" s="41"/>
      <c r="E703" s="53"/>
    </row>
    <row r="704" spans="2:5">
      <c r="B704" s="4"/>
      <c r="D704" s="41"/>
      <c r="E704" s="53"/>
    </row>
    <row r="705" spans="2:5">
      <c r="B705" s="4"/>
      <c r="D705" s="41"/>
      <c r="E705" s="53"/>
    </row>
    <row r="706" spans="2:5">
      <c r="B706" s="4"/>
      <c r="D706" s="41"/>
      <c r="E706" s="53"/>
    </row>
    <row r="707" spans="2:5">
      <c r="B707" s="4"/>
      <c r="D707" s="41"/>
      <c r="E707" s="53"/>
    </row>
    <row r="708" spans="2:5">
      <c r="B708" s="4"/>
      <c r="D708" s="41"/>
      <c r="E708" s="53"/>
    </row>
    <row r="709" spans="2:5">
      <c r="B709" s="4"/>
      <c r="D709" s="41"/>
      <c r="E709" s="53"/>
    </row>
    <row r="710" spans="2:5">
      <c r="B710" s="4"/>
      <c r="D710" s="41"/>
      <c r="E710" s="53"/>
    </row>
    <row r="711" spans="2:5">
      <c r="B711" s="4"/>
      <c r="D711" s="41"/>
      <c r="E711" s="53"/>
    </row>
    <row r="712" spans="2:5">
      <c r="B712" s="4"/>
      <c r="D712" s="41"/>
      <c r="E712" s="53"/>
    </row>
    <row r="713" spans="2:5">
      <c r="B713" s="4"/>
      <c r="D713" s="41"/>
      <c r="E713" s="53"/>
    </row>
    <row r="714" spans="2:5">
      <c r="B714" s="4"/>
      <c r="D714" s="41"/>
      <c r="E714" s="53"/>
    </row>
    <row r="715" spans="2:5">
      <c r="B715" s="4"/>
      <c r="D715" s="41"/>
      <c r="E715" s="53"/>
    </row>
    <row r="716" spans="2:5">
      <c r="B716" s="4"/>
      <c r="D716" s="41"/>
      <c r="E716" s="53"/>
    </row>
    <row r="717" spans="2:5">
      <c r="B717" s="4"/>
      <c r="D717" s="41"/>
      <c r="E717" s="53"/>
    </row>
    <row r="718" spans="2:5">
      <c r="B718" s="4"/>
      <c r="D718" s="41"/>
      <c r="E718" s="53"/>
    </row>
    <row r="719" spans="2:5">
      <c r="B719" s="4"/>
      <c r="D719" s="41"/>
      <c r="E719" s="53"/>
    </row>
    <row r="720" spans="2:5">
      <c r="B720" s="4"/>
      <c r="D720" s="41"/>
      <c r="E720" s="53"/>
    </row>
    <row r="721" spans="2:5">
      <c r="B721" s="4"/>
      <c r="D721" s="41"/>
      <c r="E721" s="53"/>
    </row>
    <row r="722" spans="2:5">
      <c r="B722" s="4"/>
      <c r="D722" s="41"/>
      <c r="E722" s="53"/>
    </row>
    <row r="723" spans="2:5">
      <c r="B723" s="4"/>
      <c r="D723" s="41"/>
      <c r="E723" s="53"/>
    </row>
    <row r="724" spans="2:5">
      <c r="B724" s="4"/>
      <c r="D724" s="41"/>
      <c r="E724" s="53"/>
    </row>
    <row r="725" spans="2:5">
      <c r="B725" s="4"/>
      <c r="D725" s="41"/>
      <c r="E725" s="53"/>
    </row>
    <row r="726" spans="2:5">
      <c r="B726" s="4"/>
      <c r="D726" s="41"/>
      <c r="E726" s="53"/>
    </row>
    <row r="727" spans="2:5">
      <c r="B727" s="4"/>
      <c r="D727" s="41"/>
      <c r="E727" s="53"/>
    </row>
    <row r="728" spans="2:5">
      <c r="B728" s="4"/>
      <c r="D728" s="41"/>
      <c r="E728" s="53"/>
    </row>
    <row r="729" spans="2:5">
      <c r="B729" s="4"/>
      <c r="D729" s="41"/>
      <c r="E729" s="53"/>
    </row>
    <row r="730" spans="2:5">
      <c r="B730" s="4"/>
      <c r="D730" s="41"/>
      <c r="E730" s="53"/>
    </row>
    <row r="731" spans="2:5">
      <c r="B731" s="4"/>
      <c r="D731" s="41"/>
      <c r="E731" s="53"/>
    </row>
    <row r="732" spans="2:5">
      <c r="B732" s="4"/>
      <c r="D732" s="41"/>
      <c r="E732" s="53"/>
    </row>
    <row r="733" spans="2:5">
      <c r="B733" s="4"/>
      <c r="D733" s="41"/>
      <c r="E733" s="53"/>
    </row>
    <row r="734" spans="2:5">
      <c r="B734" s="4"/>
      <c r="D734" s="41"/>
      <c r="E734" s="53"/>
    </row>
    <row r="735" spans="2:5">
      <c r="B735" s="4"/>
      <c r="D735" s="41"/>
      <c r="E735" s="53"/>
    </row>
    <row r="736" spans="2:5">
      <c r="B736" s="4"/>
      <c r="D736" s="41"/>
      <c r="E736" s="53"/>
    </row>
    <row r="737" spans="2:5">
      <c r="B737" s="4"/>
      <c r="D737" s="41"/>
      <c r="E737" s="53"/>
    </row>
    <row r="738" spans="2:5">
      <c r="B738" s="4"/>
      <c r="D738" s="41"/>
      <c r="E738" s="53"/>
    </row>
    <row r="739" spans="2:5">
      <c r="B739" s="4"/>
      <c r="D739" s="41"/>
      <c r="E739" s="53"/>
    </row>
    <row r="740" spans="2:5">
      <c r="B740" s="4"/>
      <c r="D740" s="41"/>
      <c r="E740" s="53"/>
    </row>
    <row r="741" spans="2:5">
      <c r="B741" s="4"/>
      <c r="D741" s="41"/>
      <c r="E741" s="53"/>
    </row>
    <row r="742" spans="2:5">
      <c r="B742" s="4"/>
      <c r="D742" s="41"/>
      <c r="E742" s="53"/>
    </row>
    <row r="743" spans="2:5">
      <c r="B743" s="4"/>
      <c r="D743" s="41"/>
      <c r="E743" s="53"/>
    </row>
    <row r="744" spans="2:5">
      <c r="B744" s="4"/>
      <c r="D744" s="41"/>
      <c r="E744" s="53"/>
    </row>
    <row r="745" spans="2:5">
      <c r="B745" s="4"/>
      <c r="D745" s="41"/>
      <c r="E745" s="53"/>
    </row>
    <row r="746" spans="2:5">
      <c r="B746" s="4"/>
      <c r="D746" s="41"/>
      <c r="E746" s="53"/>
    </row>
    <row r="747" spans="2:5">
      <c r="B747" s="4"/>
      <c r="D747" s="41"/>
      <c r="E747" s="53"/>
    </row>
    <row r="748" spans="2:5">
      <c r="B748" s="4"/>
      <c r="D748" s="41"/>
      <c r="E748" s="53"/>
    </row>
    <row r="749" spans="2:5">
      <c r="B749" s="4"/>
      <c r="D749" s="41"/>
      <c r="E749" s="53"/>
    </row>
    <row r="750" spans="2:5">
      <c r="B750" s="4"/>
      <c r="D750" s="41"/>
      <c r="E750" s="53"/>
    </row>
    <row r="751" spans="2:5">
      <c r="B751" s="4"/>
      <c r="D751" s="41"/>
      <c r="E751" s="53"/>
    </row>
    <row r="752" spans="2:5">
      <c r="B752" s="4"/>
      <c r="D752" s="41"/>
      <c r="E752" s="53"/>
    </row>
    <row r="753" spans="2:5">
      <c r="B753" s="4"/>
      <c r="D753" s="41"/>
      <c r="E753" s="53"/>
    </row>
    <row r="754" spans="2:5">
      <c r="B754" s="4"/>
      <c r="D754" s="41"/>
      <c r="E754" s="53"/>
    </row>
    <row r="755" spans="2:5">
      <c r="B755" s="4"/>
      <c r="D755" s="41"/>
      <c r="E755" s="53"/>
    </row>
    <row r="756" spans="2:5">
      <c r="B756" s="4"/>
      <c r="D756" s="41"/>
      <c r="E756" s="53"/>
    </row>
    <row r="757" spans="2:5">
      <c r="B757" s="4"/>
      <c r="D757" s="41"/>
      <c r="E757" s="53"/>
    </row>
    <row r="758" spans="2:5">
      <c r="B758" s="4"/>
      <c r="D758" s="41"/>
      <c r="E758" s="53"/>
    </row>
    <row r="759" spans="2:5">
      <c r="B759" s="4"/>
      <c r="D759" s="41"/>
      <c r="E759" s="53"/>
    </row>
    <row r="760" spans="2:5">
      <c r="B760" s="4"/>
      <c r="D760" s="41"/>
      <c r="E760" s="53"/>
    </row>
    <row r="761" spans="2:5">
      <c r="B761" s="4"/>
      <c r="D761" s="41"/>
      <c r="E761" s="53"/>
    </row>
    <row r="762" spans="2:5">
      <c r="B762" s="4"/>
      <c r="D762" s="41"/>
      <c r="E762" s="53"/>
    </row>
    <row r="763" spans="2:5">
      <c r="B763" s="4"/>
      <c r="D763" s="41"/>
      <c r="E763" s="53"/>
    </row>
    <row r="764" spans="2:5">
      <c r="B764" s="4"/>
      <c r="D764" s="41"/>
      <c r="E764" s="53"/>
    </row>
    <row r="765" spans="2:5">
      <c r="B765" s="4"/>
      <c r="D765" s="41"/>
      <c r="E765" s="53"/>
    </row>
    <row r="766" spans="2:5">
      <c r="B766" s="4"/>
      <c r="D766" s="41"/>
      <c r="E766" s="53"/>
    </row>
    <row r="767" spans="2:5">
      <c r="B767" s="4"/>
      <c r="D767" s="41"/>
      <c r="E767" s="53"/>
    </row>
    <row r="768" spans="2:5">
      <c r="B768" s="4"/>
      <c r="D768" s="41"/>
      <c r="E768" s="53"/>
    </row>
    <row r="769" spans="2:5">
      <c r="B769" s="4"/>
      <c r="D769" s="41"/>
      <c r="E769" s="53"/>
    </row>
    <row r="770" spans="2:5">
      <c r="B770" s="4"/>
      <c r="D770" s="41"/>
      <c r="E770" s="53"/>
    </row>
    <row r="771" spans="2:5">
      <c r="B771" s="4"/>
      <c r="D771" s="41"/>
      <c r="E771" s="53"/>
    </row>
    <row r="772" spans="2:5">
      <c r="B772" s="4"/>
      <c r="D772" s="41"/>
      <c r="E772" s="53"/>
    </row>
    <row r="773" spans="2:5">
      <c r="B773" s="4"/>
      <c r="D773" s="41"/>
      <c r="E773" s="53"/>
    </row>
    <row r="774" spans="2:5">
      <c r="B774" s="4"/>
      <c r="D774" s="41"/>
      <c r="E774" s="53"/>
    </row>
    <row r="775" spans="2:5">
      <c r="B775" s="4"/>
      <c r="D775" s="41"/>
      <c r="E775" s="53"/>
    </row>
    <row r="776" spans="2:5">
      <c r="B776" s="4"/>
      <c r="D776" s="41"/>
      <c r="E776" s="53"/>
    </row>
    <row r="777" spans="2:5">
      <c r="B777" s="4"/>
      <c r="D777" s="41"/>
      <c r="E777" s="53"/>
    </row>
    <row r="778" spans="2:5">
      <c r="B778" s="4"/>
      <c r="D778" s="41"/>
      <c r="E778" s="53"/>
    </row>
    <row r="779" spans="2:5">
      <c r="B779" s="4"/>
      <c r="D779" s="41"/>
      <c r="E779" s="53"/>
    </row>
    <row r="780" spans="2:5">
      <c r="B780" s="4"/>
      <c r="D780" s="41"/>
      <c r="E780" s="53"/>
    </row>
    <row r="781" spans="2:5">
      <c r="B781" s="4"/>
      <c r="D781" s="41"/>
      <c r="E781" s="53"/>
    </row>
    <row r="782" spans="2:5">
      <c r="B782" s="4"/>
      <c r="D782" s="41"/>
      <c r="E782" s="53"/>
    </row>
    <row r="783" spans="2:5">
      <c r="B783" s="4"/>
      <c r="D783" s="41"/>
      <c r="E783" s="53"/>
    </row>
    <row r="784" spans="2:5">
      <c r="B784" s="4"/>
      <c r="D784" s="41"/>
      <c r="E784" s="53"/>
    </row>
    <row r="785" spans="2:5">
      <c r="B785" s="4"/>
      <c r="D785" s="41"/>
      <c r="E785" s="53"/>
    </row>
    <row r="786" spans="2:5">
      <c r="B786" s="4"/>
      <c r="D786" s="41"/>
      <c r="E786" s="53"/>
    </row>
    <row r="787" spans="2:5">
      <c r="B787" s="4"/>
      <c r="D787" s="41"/>
      <c r="E787" s="53"/>
    </row>
    <row r="788" spans="2:5">
      <c r="B788" s="4"/>
      <c r="D788" s="41"/>
      <c r="E788" s="53"/>
    </row>
    <row r="789" spans="2:5">
      <c r="B789" s="4"/>
      <c r="D789" s="41"/>
      <c r="E789" s="53"/>
    </row>
    <row r="790" spans="2:5">
      <c r="B790" s="4"/>
      <c r="D790" s="41"/>
      <c r="E790" s="53"/>
    </row>
    <row r="791" spans="2:5">
      <c r="B791" s="4"/>
      <c r="D791" s="41"/>
      <c r="E791" s="53"/>
    </row>
    <row r="792" spans="2:5">
      <c r="B792" s="4"/>
      <c r="D792" s="41"/>
      <c r="E792" s="53"/>
    </row>
    <row r="793" spans="2:5">
      <c r="B793" s="4"/>
      <c r="D793" s="41"/>
      <c r="E793" s="53"/>
    </row>
    <row r="794" spans="2:5">
      <c r="B794" s="4"/>
      <c r="D794" s="41"/>
      <c r="E794" s="53"/>
    </row>
    <row r="795" spans="2:5">
      <c r="B795" s="4"/>
      <c r="D795" s="41"/>
      <c r="E795" s="53"/>
    </row>
    <row r="796" spans="2:5">
      <c r="B796" s="4"/>
      <c r="D796" s="41"/>
      <c r="E796" s="53"/>
    </row>
    <row r="797" spans="2:5">
      <c r="B797" s="4"/>
      <c r="D797" s="41"/>
      <c r="E797" s="53"/>
    </row>
    <row r="798" spans="2:5">
      <c r="B798" s="4"/>
      <c r="D798" s="41"/>
      <c r="E798" s="53"/>
    </row>
    <row r="799" spans="2:5">
      <c r="B799" s="4"/>
      <c r="D799" s="41"/>
      <c r="E799" s="53"/>
    </row>
    <row r="800" spans="2:5">
      <c r="B800" s="4"/>
      <c r="D800" s="41"/>
      <c r="E800" s="53"/>
    </row>
    <row r="801" spans="2:5">
      <c r="B801" s="4"/>
      <c r="D801" s="41"/>
      <c r="E801" s="53"/>
    </row>
    <row r="802" spans="2:5">
      <c r="B802" s="4"/>
      <c r="D802" s="41"/>
      <c r="E802" s="53"/>
    </row>
    <row r="803" spans="2:5">
      <c r="B803" s="4"/>
      <c r="D803" s="41"/>
      <c r="E803" s="53"/>
    </row>
    <row r="804" spans="2:5">
      <c r="B804" s="4"/>
      <c r="D804" s="41"/>
      <c r="E804" s="53"/>
    </row>
    <row r="805" spans="2:5">
      <c r="B805" s="4"/>
      <c r="D805" s="41"/>
      <c r="E805" s="53"/>
    </row>
    <row r="806" spans="2:5">
      <c r="B806" s="4"/>
      <c r="D806" s="41"/>
      <c r="E806" s="53"/>
    </row>
    <row r="807" spans="2:5">
      <c r="B807" s="4"/>
      <c r="D807" s="41"/>
      <c r="E807" s="53"/>
    </row>
    <row r="808" spans="2:5">
      <c r="B808" s="4"/>
      <c r="D808" s="41"/>
      <c r="E808" s="53"/>
    </row>
    <row r="809" spans="2:5">
      <c r="B809" s="4"/>
      <c r="D809" s="41"/>
      <c r="E809" s="53"/>
    </row>
    <row r="810" spans="2:5">
      <c r="B810" s="4"/>
      <c r="D810" s="41"/>
      <c r="E810" s="53"/>
    </row>
    <row r="811" spans="2:5">
      <c r="B811" s="4"/>
      <c r="D811" s="41"/>
      <c r="E811" s="53"/>
    </row>
    <row r="812" spans="2:5">
      <c r="B812" s="4"/>
      <c r="D812" s="41"/>
      <c r="E812" s="53"/>
    </row>
    <row r="813" spans="2:5">
      <c r="B813" s="4"/>
      <c r="D813" s="41"/>
      <c r="E813" s="53"/>
    </row>
    <row r="814" spans="2:5">
      <c r="B814" s="4"/>
      <c r="D814" s="41"/>
      <c r="E814" s="53"/>
    </row>
    <row r="815" spans="2:5">
      <c r="B815" s="4"/>
      <c r="D815" s="41"/>
      <c r="E815" s="53"/>
    </row>
    <row r="816" spans="2:5">
      <c r="B816" s="4"/>
      <c r="D816" s="41"/>
      <c r="E816" s="53"/>
    </row>
    <row r="817" spans="2:5">
      <c r="B817" s="4"/>
      <c r="D817" s="41"/>
      <c r="E817" s="53"/>
    </row>
    <row r="818" spans="2:5">
      <c r="B818" s="4"/>
      <c r="D818" s="41"/>
      <c r="E818" s="53"/>
    </row>
    <row r="819" spans="2:5">
      <c r="B819" s="4"/>
      <c r="D819" s="41"/>
      <c r="E819" s="53"/>
    </row>
    <row r="820" spans="2:5">
      <c r="B820" s="4"/>
      <c r="D820" s="41"/>
      <c r="E820" s="53"/>
    </row>
    <row r="821" spans="2:5">
      <c r="B821" s="4"/>
      <c r="D821" s="41"/>
      <c r="E821" s="53"/>
    </row>
    <row r="822" spans="2:5">
      <c r="B822" s="4"/>
      <c r="D822" s="41"/>
      <c r="E822" s="53"/>
    </row>
    <row r="823" spans="2:5">
      <c r="B823" s="4"/>
      <c r="D823" s="41"/>
      <c r="E823" s="53"/>
    </row>
    <row r="824" spans="2:5">
      <c r="B824" s="4"/>
      <c r="D824" s="41"/>
      <c r="E824" s="53"/>
    </row>
    <row r="825" spans="2:5">
      <c r="B825" s="4"/>
      <c r="D825" s="41"/>
      <c r="E825" s="53"/>
    </row>
    <row r="826" spans="2:5">
      <c r="B826" s="4"/>
      <c r="D826" s="41"/>
      <c r="E826" s="53"/>
    </row>
    <row r="827" spans="2:5">
      <c r="B827" s="4"/>
      <c r="D827" s="41"/>
      <c r="E827" s="53"/>
    </row>
    <row r="828" spans="2:5">
      <c r="B828" s="4"/>
      <c r="D828" s="41"/>
      <c r="E828" s="53"/>
    </row>
    <row r="829" spans="2:5">
      <c r="B829" s="4"/>
      <c r="D829" s="41"/>
      <c r="E829" s="53"/>
    </row>
    <row r="830" spans="2:5">
      <c r="B830" s="4"/>
      <c r="D830" s="41"/>
      <c r="E830" s="53"/>
    </row>
    <row r="831" spans="2:5">
      <c r="B831" s="4"/>
      <c r="D831" s="41"/>
      <c r="E831" s="53"/>
    </row>
    <row r="832" spans="2:5">
      <c r="B832" s="4"/>
      <c r="D832" s="41"/>
      <c r="E832" s="53"/>
    </row>
    <row r="833" spans="2:5">
      <c r="B833" s="4"/>
      <c r="D833" s="41"/>
      <c r="E833" s="53"/>
    </row>
    <row r="834" spans="2:5">
      <c r="B834" s="4"/>
      <c r="D834" s="41"/>
      <c r="E834" s="53"/>
    </row>
    <row r="835" spans="2:5">
      <c r="B835" s="4"/>
      <c r="D835" s="41"/>
      <c r="E835" s="53"/>
    </row>
    <row r="836" spans="2:5">
      <c r="B836" s="4"/>
      <c r="D836" s="41"/>
      <c r="E836" s="53"/>
    </row>
    <row r="837" spans="2:5">
      <c r="B837" s="4"/>
      <c r="D837" s="41"/>
      <c r="E837" s="53"/>
    </row>
    <row r="838" spans="2:5">
      <c r="B838" s="4"/>
      <c r="D838" s="41"/>
      <c r="E838" s="53"/>
    </row>
    <row r="839" spans="2:5">
      <c r="B839" s="4"/>
      <c r="D839" s="41"/>
      <c r="E839" s="53"/>
    </row>
    <row r="840" spans="2:5">
      <c r="B840" s="4"/>
      <c r="D840" s="41"/>
      <c r="E840" s="53"/>
    </row>
    <row r="841" spans="2:5">
      <c r="B841" s="4"/>
      <c r="D841" s="41"/>
      <c r="E841" s="53"/>
    </row>
    <row r="842" spans="2:5">
      <c r="B842" s="4"/>
      <c r="D842" s="41"/>
      <c r="E842" s="53"/>
    </row>
    <row r="843" spans="2:5">
      <c r="B843" s="4"/>
      <c r="D843" s="41"/>
      <c r="E843" s="53"/>
    </row>
    <row r="844" spans="2:5">
      <c r="B844" s="4"/>
      <c r="D844" s="41"/>
      <c r="E844" s="53"/>
    </row>
    <row r="845" spans="2:5">
      <c r="B845" s="4"/>
      <c r="D845" s="41"/>
      <c r="E845" s="53"/>
    </row>
    <row r="846" spans="2:5">
      <c r="B846" s="4"/>
      <c r="D846" s="41"/>
      <c r="E846" s="53"/>
    </row>
    <row r="847" spans="2:5">
      <c r="B847" s="4"/>
      <c r="D847" s="41"/>
      <c r="E847" s="53"/>
    </row>
    <row r="848" spans="2:5">
      <c r="B848" s="4"/>
      <c r="D848" s="41"/>
      <c r="E848" s="53"/>
    </row>
    <row r="849" spans="2:5">
      <c r="B849" s="4"/>
      <c r="D849" s="41"/>
      <c r="E849" s="53"/>
    </row>
    <row r="850" spans="2:5">
      <c r="B850" s="4"/>
      <c r="D850" s="41"/>
      <c r="E850" s="53"/>
    </row>
    <row r="851" spans="2:5">
      <c r="B851" s="4"/>
      <c r="D851" s="41"/>
      <c r="E851" s="53"/>
    </row>
    <row r="852" spans="2:5">
      <c r="B852" s="4"/>
      <c r="D852" s="41"/>
      <c r="E852" s="53"/>
    </row>
    <row r="853" spans="2:5">
      <c r="B853" s="4"/>
      <c r="D853" s="41"/>
      <c r="E853" s="53"/>
    </row>
    <row r="854" spans="2:5">
      <c r="B854" s="4"/>
      <c r="D854" s="41"/>
      <c r="E854" s="53"/>
    </row>
    <row r="855" spans="2:5">
      <c r="B855" s="4"/>
      <c r="D855" s="41"/>
      <c r="E855" s="53"/>
    </row>
    <row r="856" spans="2:5">
      <c r="B856" s="4"/>
      <c r="D856" s="41"/>
      <c r="E856" s="53"/>
    </row>
    <row r="857" spans="2:5">
      <c r="B857" s="4"/>
      <c r="D857" s="41"/>
      <c r="E857" s="53"/>
    </row>
    <row r="858" spans="2:5">
      <c r="B858" s="4"/>
      <c r="D858" s="41"/>
      <c r="E858" s="53"/>
    </row>
    <row r="859" spans="2:5">
      <c r="B859" s="4"/>
      <c r="D859" s="41"/>
      <c r="E859" s="53"/>
    </row>
    <row r="860" spans="2:5">
      <c r="B860" s="4"/>
      <c r="D860" s="41"/>
      <c r="E860" s="53"/>
    </row>
    <row r="861" spans="2:5">
      <c r="B861" s="4"/>
      <c r="D861" s="41"/>
      <c r="E861" s="53"/>
    </row>
    <row r="862" spans="2:5">
      <c r="B862" s="4"/>
    </row>
    <row r="863" spans="2:5">
      <c r="B863" s="4"/>
    </row>
    <row r="864" spans="2:5">
      <c r="B864" s="4"/>
    </row>
    <row r="865" spans="2:2">
      <c r="B865" s="4"/>
    </row>
    <row r="866" spans="2:2">
      <c r="B866" s="4"/>
    </row>
    <row r="867" spans="2:2">
      <c r="B867" s="4"/>
    </row>
    <row r="868" spans="2:2">
      <c r="B868" s="4"/>
    </row>
    <row r="869" spans="2:2">
      <c r="B869" s="4"/>
    </row>
    <row r="870" spans="2:2">
      <c r="B870" s="4"/>
    </row>
    <row r="871" spans="2:2">
      <c r="B871" s="4"/>
    </row>
    <row r="872" spans="2:2">
      <c r="B872" s="4"/>
    </row>
    <row r="873" spans="2:2">
      <c r="B873" s="4"/>
    </row>
    <row r="874" spans="2:2">
      <c r="B874" s="4"/>
    </row>
    <row r="875" spans="2:2">
      <c r="B875" s="4"/>
    </row>
  </sheetData>
  <autoFilter ref="D5:D646"/>
  <mergeCells count="9">
    <mergeCell ref="A650:C650"/>
    <mergeCell ref="A651:C651"/>
    <mergeCell ref="A507:C507"/>
    <mergeCell ref="A402:C402"/>
    <mergeCell ref="J3:L3"/>
    <mergeCell ref="A5:C5"/>
    <mergeCell ref="A369:C369"/>
    <mergeCell ref="A394:C394"/>
    <mergeCell ref="A426:C426"/>
  </mergeCells>
  <phoneticPr fontId="0" type="noConversion"/>
  <printOptions horizontalCentered="1"/>
  <pageMargins left="0" right="0" top="0" bottom="0" header="0" footer="0"/>
  <pageSetup paperSize="9" scale="8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заявки на Ekoplastik</vt:lpstr>
      <vt:lpstr>'Форма заявки на Ekoplastik'!Заголовки_для_печати</vt:lpstr>
    </vt:vector>
  </TitlesOfParts>
  <Company>EKOPLASTIK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Susová</dc:creator>
  <cp:lastModifiedBy>Артём Неверовский</cp:lastModifiedBy>
  <cp:lastPrinted>2017-07-05T08:51:54Z</cp:lastPrinted>
  <dcterms:created xsi:type="dcterms:W3CDTF">1999-10-05T08:44:23Z</dcterms:created>
  <dcterms:modified xsi:type="dcterms:W3CDTF">2020-03-20T12:21:29Z</dcterms:modified>
</cp:coreProperties>
</file>