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55" yWindow="1980" windowWidth="4515" windowHeight="3930" tabRatio="806"/>
  </bookViews>
  <sheets>
    <sheet name="Wavin Ekoplastik" sheetId="1" r:id="rId1"/>
    <sheet name="Сварочные аппараты DYTRON" sheetId="2" r:id="rId2"/>
    <sheet name="PEX, PERT" sheetId="9" r:id="rId3"/>
    <sheet name="Сухой сифорн HEPvO" sheetId="10" r:id="rId4"/>
  </sheets>
  <definedNames>
    <definedName name="_xlnm._FilterDatabase" localSheetId="0" hidden="1">'Wavin Ekoplastik'!$A$7:$E$621</definedName>
    <definedName name="_xlnm.Print_Titles" localSheetId="0">'Wavin Ekoplastik'!$6:$7</definedName>
    <definedName name="_xlnm.Print_Area" localSheetId="0">'Wavin Ekoplastik'!$A$1:$E$635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0"/>
  <c r="F10" s="1"/>
  <c r="E9"/>
  <c r="F9" s="1"/>
  <c r="E8"/>
  <c r="F8" s="1"/>
  <c r="E7"/>
  <c r="F7" s="1"/>
  <c r="E6"/>
  <c r="F6" s="1"/>
  <c r="E5"/>
  <c r="F5" s="1"/>
  <c r="G15" i="2"/>
  <c r="G71"/>
  <c r="G70"/>
  <c r="G69"/>
  <c r="G68"/>
  <c r="G67"/>
  <c r="G66"/>
  <c r="G65"/>
  <c r="G64"/>
  <c r="G63"/>
  <c r="G62"/>
  <c r="G56"/>
  <c r="G55"/>
  <c r="G54"/>
  <c r="G53"/>
  <c r="G52"/>
  <c r="P16"/>
  <c r="P20"/>
  <c r="P24"/>
  <c r="P80"/>
  <c r="P58"/>
  <c r="P55"/>
  <c r="P52"/>
  <c r="P50"/>
  <c r="P40"/>
  <c r="P37"/>
  <c r="P35"/>
  <c r="P14"/>
  <c r="G90"/>
  <c r="G76"/>
  <c r="G61"/>
  <c r="G42"/>
  <c r="G51"/>
  <c r="G40"/>
  <c r="G30"/>
  <c r="G28"/>
  <c r="G17"/>
  <c r="H619" i="1" l="1"/>
  <c r="I619" s="1"/>
  <c r="H618"/>
  <c r="I618" s="1"/>
  <c r="H617"/>
  <c r="I617" s="1"/>
  <c r="H616"/>
  <c r="I616" s="1"/>
  <c r="H615"/>
  <c r="I615" s="1"/>
  <c r="H614"/>
  <c r="I614" s="1"/>
  <c r="H613"/>
  <c r="I613" s="1"/>
  <c r="H612"/>
  <c r="I612" s="1"/>
  <c r="H611"/>
  <c r="I611" s="1"/>
  <c r="H610"/>
  <c r="I610" s="1"/>
  <c r="H609"/>
  <c r="I609" s="1"/>
  <c r="H608"/>
  <c r="I608" s="1"/>
  <c r="H607"/>
  <c r="I607" s="1"/>
  <c r="H606"/>
  <c r="I606" s="1"/>
  <c r="H605"/>
  <c r="I605" s="1"/>
  <c r="H604"/>
  <c r="I604" s="1"/>
  <c r="H603"/>
  <c r="I603" s="1"/>
  <c r="H602"/>
  <c r="I602" s="1"/>
  <c r="H601"/>
  <c r="I601" s="1"/>
  <c r="H600"/>
  <c r="I600" s="1"/>
  <c r="H599"/>
  <c r="I599" s="1"/>
  <c r="H598"/>
  <c r="I598" s="1"/>
  <c r="H597"/>
  <c r="I597" s="1"/>
  <c r="H596"/>
  <c r="I596" s="1"/>
  <c r="H595"/>
  <c r="I595" s="1"/>
  <c r="H594"/>
  <c r="I594" s="1"/>
  <c r="H593"/>
  <c r="I593" s="1"/>
  <c r="H592"/>
  <c r="I592" s="1"/>
  <c r="H591"/>
  <c r="I591" s="1"/>
  <c r="H590"/>
  <c r="I590" s="1"/>
  <c r="H589"/>
  <c r="I589" s="1"/>
  <c r="H588"/>
  <c r="I588" s="1"/>
  <c r="H587"/>
  <c r="I587" s="1"/>
  <c r="H586"/>
  <c r="I586" s="1"/>
  <c r="H585"/>
  <c r="I585" s="1"/>
  <c r="H584"/>
  <c r="I584" s="1"/>
  <c r="H583"/>
  <c r="I583" s="1"/>
  <c r="H582"/>
  <c r="I582" s="1"/>
  <c r="H581"/>
  <c r="I581" s="1"/>
  <c r="H580"/>
  <c r="I580" s="1"/>
  <c r="H579"/>
  <c r="I579" s="1"/>
  <c r="H578"/>
  <c r="I578" s="1"/>
  <c r="H577"/>
  <c r="I577" s="1"/>
  <c r="H576"/>
  <c r="I576" s="1"/>
  <c r="H575"/>
  <c r="I575" s="1"/>
  <c r="H574"/>
  <c r="I574" s="1"/>
  <c r="H573"/>
  <c r="I573" s="1"/>
  <c r="H572"/>
  <c r="I572" s="1"/>
  <c r="H571"/>
  <c r="I571" s="1"/>
  <c r="H570"/>
  <c r="I570" s="1"/>
  <c r="H569"/>
  <c r="I569" s="1"/>
  <c r="H568"/>
  <c r="I568" s="1"/>
  <c r="H567"/>
  <c r="I567" s="1"/>
  <c r="H566"/>
  <c r="I566" s="1"/>
  <c r="H565"/>
  <c r="I565" s="1"/>
  <c r="H564"/>
  <c r="I564" s="1"/>
  <c r="H563"/>
  <c r="I563" s="1"/>
  <c r="H562"/>
  <c r="I562" s="1"/>
  <c r="H561"/>
  <c r="I561" s="1"/>
  <c r="H560"/>
  <c r="I560" s="1"/>
  <c r="H559"/>
  <c r="I559" s="1"/>
  <c r="H558"/>
  <c r="I558" s="1"/>
  <c r="H557"/>
  <c r="I557" s="1"/>
  <c r="H556"/>
  <c r="I556" s="1"/>
  <c r="H555"/>
  <c r="I555" s="1"/>
  <c r="H554"/>
  <c r="I554" s="1"/>
  <c r="H553"/>
  <c r="I553" s="1"/>
  <c r="H552"/>
  <c r="I552" s="1"/>
  <c r="H551"/>
  <c r="I551" s="1"/>
  <c r="H550"/>
  <c r="I550" s="1"/>
  <c r="H549"/>
  <c r="I549" s="1"/>
  <c r="H548"/>
  <c r="I548" s="1"/>
  <c r="H547"/>
  <c r="I547" s="1"/>
  <c r="H546"/>
  <c r="I546" s="1"/>
  <c r="H545"/>
  <c r="I545" s="1"/>
  <c r="H544"/>
  <c r="I544" s="1"/>
  <c r="H543"/>
  <c r="I543" s="1"/>
  <c r="H542"/>
  <c r="I542" s="1"/>
  <c r="H541"/>
  <c r="I541" s="1"/>
  <c r="H540"/>
  <c r="I540" s="1"/>
  <c r="H539"/>
  <c r="I539" s="1"/>
  <c r="H538"/>
  <c r="I538" s="1"/>
  <c r="H537"/>
  <c r="I537" s="1"/>
  <c r="H536"/>
  <c r="I536" s="1"/>
  <c r="H535"/>
  <c r="I535" s="1"/>
  <c r="H534"/>
  <c r="I534" s="1"/>
  <c r="H533"/>
  <c r="I533" s="1"/>
  <c r="H532"/>
  <c r="I532" s="1"/>
  <c r="H531"/>
  <c r="I531" s="1"/>
  <c r="H530"/>
  <c r="I530" s="1"/>
  <c r="H529"/>
  <c r="I529" s="1"/>
  <c r="H528"/>
  <c r="I528" s="1"/>
  <c r="H527"/>
  <c r="I527" s="1"/>
  <c r="H526"/>
  <c r="I526" s="1"/>
  <c r="H525"/>
  <c r="I525" s="1"/>
  <c r="H524"/>
  <c r="I524" s="1"/>
  <c r="H523"/>
  <c r="I523" s="1"/>
  <c r="H522"/>
  <c r="I522" s="1"/>
  <c r="H521"/>
  <c r="I521" s="1"/>
  <c r="H520"/>
  <c r="I520" s="1"/>
  <c r="H519"/>
  <c r="I519" s="1"/>
  <c r="H518"/>
  <c r="I518" s="1"/>
  <c r="H517"/>
  <c r="I517" s="1"/>
  <c r="H516"/>
  <c r="I516" s="1"/>
  <c r="H515"/>
  <c r="I515" s="1"/>
  <c r="H514"/>
  <c r="I514" s="1"/>
  <c r="H513"/>
  <c r="I513" s="1"/>
  <c r="H512"/>
  <c r="I512" s="1"/>
  <c r="H511"/>
  <c r="I511" s="1"/>
  <c r="H510"/>
  <c r="I510" s="1"/>
  <c r="H509"/>
  <c r="I509" s="1"/>
  <c r="H508"/>
  <c r="I508" s="1"/>
  <c r="H507"/>
  <c r="I507" s="1"/>
  <c r="H506"/>
  <c r="I506" s="1"/>
  <c r="H505"/>
  <c r="I505" s="1"/>
  <c r="H504"/>
  <c r="I504" s="1"/>
  <c r="H503"/>
  <c r="I503" s="1"/>
  <c r="H502"/>
  <c r="I502" s="1"/>
  <c r="H501"/>
  <c r="I501" s="1"/>
  <c r="H500"/>
  <c r="I500" s="1"/>
  <c r="H499"/>
  <c r="I499" s="1"/>
  <c r="H498"/>
  <c r="I498" s="1"/>
  <c r="H497"/>
  <c r="I497" s="1"/>
  <c r="H496"/>
  <c r="I496" s="1"/>
  <c r="H495"/>
  <c r="I495" s="1"/>
  <c r="H494"/>
  <c r="I494" s="1"/>
  <c r="H493"/>
  <c r="I493" s="1"/>
  <c r="H492"/>
  <c r="I492" s="1"/>
  <c r="H491"/>
  <c r="I491" s="1"/>
  <c r="H490"/>
  <c r="I490" s="1"/>
  <c r="H489"/>
  <c r="I489" s="1"/>
  <c r="H488"/>
  <c r="I488" s="1"/>
  <c r="H487"/>
  <c r="I487" s="1"/>
  <c r="H486"/>
  <c r="I486" s="1"/>
  <c r="H485"/>
  <c r="I485" s="1"/>
  <c r="H484"/>
  <c r="I484" s="1"/>
  <c r="H483"/>
  <c r="I483" s="1"/>
  <c r="H482"/>
  <c r="I482" s="1"/>
  <c r="H481"/>
  <c r="I481" s="1"/>
  <c r="H480"/>
  <c r="I480" s="1"/>
  <c r="H479"/>
  <c r="I479" s="1"/>
  <c r="H478"/>
  <c r="I478" s="1"/>
  <c r="H477"/>
  <c r="I477" s="1"/>
  <c r="H476"/>
  <c r="I476" s="1"/>
  <c r="H475"/>
  <c r="I475" s="1"/>
  <c r="H474"/>
  <c r="I474" s="1"/>
  <c r="H473"/>
  <c r="I473" s="1"/>
  <c r="H472"/>
  <c r="I472" s="1"/>
  <c r="H471"/>
  <c r="I471" s="1"/>
  <c r="H470"/>
  <c r="I470" s="1"/>
  <c r="H469"/>
  <c r="I469" s="1"/>
  <c r="H468"/>
  <c r="I468" s="1"/>
  <c r="H467"/>
  <c r="I467" s="1"/>
  <c r="H466"/>
  <c r="I466" s="1"/>
  <c r="H465"/>
  <c r="I465" s="1"/>
  <c r="H464"/>
  <c r="I464" s="1"/>
  <c r="H463"/>
  <c r="I463" s="1"/>
  <c r="H462"/>
  <c r="I462" s="1"/>
  <c r="H461"/>
  <c r="I461" s="1"/>
  <c r="H460"/>
  <c r="I460" s="1"/>
  <c r="H459"/>
  <c r="I459" s="1"/>
  <c r="H458"/>
  <c r="I458" s="1"/>
  <c r="H457"/>
  <c r="I457" s="1"/>
  <c r="H456"/>
  <c r="I456" s="1"/>
  <c r="H455"/>
  <c r="I455" s="1"/>
  <c r="H454"/>
  <c r="I454" s="1"/>
  <c r="H453"/>
  <c r="I453" s="1"/>
  <c r="H452"/>
  <c r="I452" s="1"/>
  <c r="H451"/>
  <c r="I451" s="1"/>
  <c r="H450"/>
  <c r="I450" s="1"/>
  <c r="H449"/>
  <c r="I449" s="1"/>
  <c r="H448"/>
  <c r="I448" s="1"/>
  <c r="H447"/>
  <c r="I447" s="1"/>
  <c r="H446"/>
  <c r="I446" s="1"/>
  <c r="H445"/>
  <c r="I445" s="1"/>
  <c r="H444"/>
  <c r="I444" s="1"/>
  <c r="H443"/>
  <c r="I443" s="1"/>
  <c r="H442"/>
  <c r="I442" s="1"/>
  <c r="H441"/>
  <c r="I441" s="1"/>
  <c r="H440"/>
  <c r="I440" s="1"/>
  <c r="H439"/>
  <c r="I439" s="1"/>
  <c r="H438"/>
  <c r="I438" s="1"/>
  <c r="H437"/>
  <c r="I437" s="1"/>
  <c r="H436"/>
  <c r="I436" s="1"/>
  <c r="H435"/>
  <c r="I435" s="1"/>
  <c r="H434"/>
  <c r="I434" s="1"/>
  <c r="H433"/>
  <c r="I433" s="1"/>
  <c r="H432"/>
  <c r="I432" s="1"/>
  <c r="H431"/>
  <c r="I431" s="1"/>
  <c r="H430"/>
  <c r="I430" s="1"/>
  <c r="H429"/>
  <c r="I429" s="1"/>
  <c r="H428"/>
  <c r="I428" s="1"/>
  <c r="H427"/>
  <c r="I427" s="1"/>
  <c r="H426"/>
  <c r="I426" s="1"/>
  <c r="H425"/>
  <c r="I425" s="1"/>
  <c r="H424"/>
  <c r="I424" s="1"/>
  <c r="H423"/>
  <c r="I423" s="1"/>
  <c r="H422"/>
  <c r="I422" s="1"/>
  <c r="H421"/>
  <c r="I421" s="1"/>
  <c r="H420"/>
  <c r="I420" s="1"/>
  <c r="H419"/>
  <c r="I419" s="1"/>
  <c r="H418"/>
  <c r="I418" s="1"/>
  <c r="H417"/>
  <c r="I417" s="1"/>
  <c r="H416"/>
  <c r="I416" s="1"/>
  <c r="H415"/>
  <c r="I415" s="1"/>
  <c r="H414"/>
  <c r="I414" s="1"/>
  <c r="H413"/>
  <c r="I413" s="1"/>
  <c r="H412"/>
  <c r="I412" s="1"/>
  <c r="H411"/>
  <c r="I411" s="1"/>
  <c r="H410"/>
  <c r="I410" s="1"/>
  <c r="H409"/>
  <c r="I409" s="1"/>
  <c r="H408"/>
  <c r="I408" s="1"/>
  <c r="H407"/>
  <c r="I407" s="1"/>
  <c r="H406"/>
  <c r="I406" s="1"/>
  <c r="H405"/>
  <c r="I405" s="1"/>
  <c r="H404"/>
  <c r="I404" s="1"/>
  <c r="H403"/>
  <c r="I403" s="1"/>
  <c r="H402"/>
  <c r="I402" s="1"/>
  <c r="H401"/>
  <c r="I401" s="1"/>
  <c r="H400"/>
  <c r="I400" s="1"/>
  <c r="H399"/>
  <c r="I399" s="1"/>
  <c r="H398"/>
  <c r="I398" s="1"/>
  <c r="H397"/>
  <c r="I397" s="1"/>
  <c r="H396"/>
  <c r="I396" s="1"/>
  <c r="H395"/>
  <c r="I395" s="1"/>
  <c r="H394"/>
  <c r="I394" s="1"/>
  <c r="H393"/>
  <c r="I393" s="1"/>
  <c r="H392"/>
  <c r="I392" s="1"/>
  <c r="H391"/>
  <c r="I391" s="1"/>
  <c r="H390"/>
  <c r="I390" s="1"/>
  <c r="H389"/>
  <c r="I389" s="1"/>
  <c r="H388"/>
  <c r="I388" s="1"/>
  <c r="H387"/>
  <c r="I387" s="1"/>
  <c r="H386"/>
  <c r="I386" s="1"/>
  <c r="H385"/>
  <c r="I385" s="1"/>
  <c r="H384"/>
  <c r="I384" s="1"/>
  <c r="H383"/>
  <c r="I383" s="1"/>
  <c r="H382"/>
  <c r="I382" s="1"/>
  <c r="H381"/>
  <c r="I381" s="1"/>
  <c r="H380"/>
  <c r="I380" s="1"/>
  <c r="H379"/>
  <c r="I379" s="1"/>
  <c r="H378"/>
  <c r="I378" s="1"/>
  <c r="H377"/>
  <c r="I377" s="1"/>
  <c r="H376"/>
  <c r="I376" s="1"/>
  <c r="H375"/>
  <c r="I375" s="1"/>
  <c r="H374"/>
  <c r="I374" s="1"/>
  <c r="H373"/>
  <c r="I373" s="1"/>
  <c r="H372"/>
  <c r="I372" s="1"/>
  <c r="H371"/>
  <c r="I371" s="1"/>
  <c r="H370"/>
  <c r="I370" s="1"/>
  <c r="H369"/>
  <c r="I369" s="1"/>
  <c r="H368"/>
  <c r="I368" s="1"/>
  <c r="H367"/>
  <c r="I367" s="1"/>
  <c r="H366"/>
  <c r="I366" s="1"/>
  <c r="H365"/>
  <c r="I365" s="1"/>
  <c r="H364"/>
  <c r="I364" s="1"/>
  <c r="H363"/>
  <c r="I363" s="1"/>
  <c r="H362"/>
  <c r="I362" s="1"/>
  <c r="H361"/>
  <c r="I361" s="1"/>
  <c r="H360"/>
  <c r="I360" s="1"/>
  <c r="H359"/>
  <c r="I359" s="1"/>
  <c r="H358"/>
  <c r="I358" s="1"/>
  <c r="H357"/>
  <c r="I357" s="1"/>
  <c r="H356"/>
  <c r="I356" s="1"/>
  <c r="H355"/>
  <c r="I355" s="1"/>
  <c r="H354"/>
  <c r="I354" s="1"/>
  <c r="H353"/>
  <c r="I353" s="1"/>
  <c r="H352"/>
  <c r="I352" s="1"/>
  <c r="H351"/>
  <c r="I351" s="1"/>
  <c r="H350"/>
  <c r="I350" s="1"/>
  <c r="H349"/>
  <c r="I349" s="1"/>
  <c r="H348"/>
  <c r="I348" s="1"/>
  <c r="H347"/>
  <c r="I347" s="1"/>
  <c r="H346"/>
  <c r="I346" s="1"/>
  <c r="H345"/>
  <c r="I345" s="1"/>
  <c r="H344"/>
  <c r="I344" s="1"/>
  <c r="H343"/>
  <c r="I343" s="1"/>
  <c r="H342"/>
  <c r="I342" s="1"/>
  <c r="H341"/>
  <c r="I341" s="1"/>
  <c r="H340"/>
  <c r="I340" s="1"/>
  <c r="H339"/>
  <c r="I339" s="1"/>
  <c r="H338"/>
  <c r="I338" s="1"/>
  <c r="H337"/>
  <c r="I337" s="1"/>
  <c r="H336"/>
  <c r="I336" s="1"/>
  <c r="H335"/>
  <c r="I335" s="1"/>
  <c r="H334"/>
  <c r="I334" s="1"/>
  <c r="H333"/>
  <c r="I333" s="1"/>
  <c r="H332"/>
  <c r="I332" s="1"/>
  <c r="H331"/>
  <c r="I331" s="1"/>
  <c r="H330"/>
  <c r="I330" s="1"/>
  <c r="H329"/>
  <c r="I329" s="1"/>
  <c r="H328"/>
  <c r="I328" s="1"/>
  <c r="H327"/>
  <c r="I327" s="1"/>
  <c r="H326"/>
  <c r="I326" s="1"/>
  <c r="H325"/>
  <c r="I325" s="1"/>
  <c r="H324"/>
  <c r="I324" s="1"/>
  <c r="H323"/>
  <c r="I323" s="1"/>
  <c r="H322"/>
  <c r="I322" s="1"/>
  <c r="H321"/>
  <c r="I321" s="1"/>
  <c r="H320"/>
  <c r="I320" s="1"/>
  <c r="H319"/>
  <c r="I319" s="1"/>
  <c r="H318"/>
  <c r="I318" s="1"/>
  <c r="H317"/>
  <c r="I317" s="1"/>
  <c r="H316"/>
  <c r="I316" s="1"/>
  <c r="H315"/>
  <c r="I315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I302" s="1"/>
  <c r="H301"/>
  <c r="I301" s="1"/>
  <c r="H300"/>
  <c r="I300" s="1"/>
  <c r="H299"/>
  <c r="I299" s="1"/>
  <c r="H298"/>
  <c r="I298" s="1"/>
  <c r="H297"/>
  <c r="I297" s="1"/>
  <c r="H296"/>
  <c r="I296" s="1"/>
  <c r="H295"/>
  <c r="I295" s="1"/>
  <c r="H294"/>
  <c r="I294" s="1"/>
  <c r="H293"/>
  <c r="I293" s="1"/>
  <c r="H292"/>
  <c r="I292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I280" s="1"/>
  <c r="H279"/>
  <c r="I279" s="1"/>
  <c r="H278"/>
  <c r="I278" s="1"/>
  <c r="H277"/>
  <c r="I277" s="1"/>
  <c r="H276"/>
  <c r="I276" s="1"/>
  <c r="H275"/>
  <c r="I275" s="1"/>
  <c r="H274"/>
  <c r="I274" s="1"/>
  <c r="H273"/>
  <c r="I273" s="1"/>
  <c r="H272"/>
  <c r="I272" s="1"/>
  <c r="H271"/>
  <c r="I271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I259" s="1"/>
  <c r="H258"/>
  <c r="I258" s="1"/>
  <c r="H257"/>
  <c r="I257" s="1"/>
  <c r="H256"/>
  <c r="I256" s="1"/>
  <c r="H255"/>
  <c r="I255" s="1"/>
  <c r="H254"/>
  <c r="I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H245"/>
  <c r="I245" s="1"/>
  <c r="H244"/>
  <c r="I244" s="1"/>
  <c r="H243"/>
  <c r="I24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F619" l="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<sst xmlns="http://schemas.openxmlformats.org/spreadsheetml/2006/main" count="1516" uniqueCount="1135">
  <si>
    <t>I.</t>
  </si>
  <si>
    <t>25x2,3</t>
  </si>
  <si>
    <t>STR050P10X</t>
  </si>
  <si>
    <t>STR063P10X</t>
  </si>
  <si>
    <t>STR075P10X</t>
  </si>
  <si>
    <t>STR090P10X</t>
  </si>
  <si>
    <t>110x10,0</t>
  </si>
  <si>
    <t>STR110P10X</t>
  </si>
  <si>
    <t>STR125P10X</t>
  </si>
  <si>
    <t>50x6,9</t>
  </si>
  <si>
    <t>STR050P16X</t>
  </si>
  <si>
    <t>STR063P16X</t>
  </si>
  <si>
    <t>75x10,3</t>
  </si>
  <si>
    <t>STR075P16X</t>
  </si>
  <si>
    <t>90x12,3</t>
  </si>
  <si>
    <t>STR090P16X</t>
  </si>
  <si>
    <t>110x15,1</t>
  </si>
  <si>
    <t>STR110P16X</t>
  </si>
  <si>
    <t>STR125P16X</t>
  </si>
  <si>
    <t>STR050P20X</t>
  </si>
  <si>
    <t>63x10,5</t>
  </si>
  <si>
    <t>STR063P20X</t>
  </si>
  <si>
    <t>75x12,5</t>
  </si>
  <si>
    <t>STR075P20X</t>
  </si>
  <si>
    <t>90x15,0</t>
  </si>
  <si>
    <t>STR090P20X</t>
  </si>
  <si>
    <t>110x18,3</t>
  </si>
  <si>
    <t>STR110P20X</t>
  </si>
  <si>
    <t>STR125P20X</t>
  </si>
  <si>
    <t>20x2,8</t>
  </si>
  <si>
    <t>25x3,5</t>
  </si>
  <si>
    <t>32x4,4</t>
  </si>
  <si>
    <t>63x8,6</t>
  </si>
  <si>
    <t>PN20-16x2,7</t>
  </si>
  <si>
    <t>STRK016P20</t>
  </si>
  <si>
    <t>PN10-20x2,3</t>
  </si>
  <si>
    <t>STRK020P10</t>
  </si>
  <si>
    <t>PN16-20x2,8</t>
  </si>
  <si>
    <t>STRK020P16</t>
  </si>
  <si>
    <t>PN20-20x3,4</t>
  </si>
  <si>
    <t>STRK020P20</t>
  </si>
  <si>
    <t>SKO01690XX</t>
  </si>
  <si>
    <t>SKO02090XX</t>
  </si>
  <si>
    <t>SKO116XXXX</t>
  </si>
  <si>
    <t>SKO120XXXX</t>
  </si>
  <si>
    <t>SKO125XXXX</t>
  </si>
  <si>
    <t>SKO01645XX</t>
  </si>
  <si>
    <t>SKO02045XX</t>
  </si>
  <si>
    <t>SKO11645XX</t>
  </si>
  <si>
    <t>SKO12045XX</t>
  </si>
  <si>
    <t>SKO12545XX</t>
  </si>
  <si>
    <t>STK016XXXX</t>
  </si>
  <si>
    <t>STK020XXXX</t>
  </si>
  <si>
    <t>STK025XXXX</t>
  </si>
  <si>
    <t>20x16x20</t>
  </si>
  <si>
    <t>STKR02016X</t>
  </si>
  <si>
    <t>25x20x25</t>
  </si>
  <si>
    <t>STKR02520X</t>
  </si>
  <si>
    <t>32x20x32</t>
  </si>
  <si>
    <t>32x25x32</t>
  </si>
  <si>
    <t>40x20x40</t>
  </si>
  <si>
    <t>40x25x40</t>
  </si>
  <si>
    <t>40x32x40</t>
  </si>
  <si>
    <t>50x25x50</t>
  </si>
  <si>
    <t>50x32x50</t>
  </si>
  <si>
    <t>50x40x50</t>
  </si>
  <si>
    <t>63x25x63</t>
  </si>
  <si>
    <t>63x32x63</t>
  </si>
  <si>
    <t>63x40x63</t>
  </si>
  <si>
    <t>63x50x63</t>
  </si>
  <si>
    <t>25x20x20</t>
  </si>
  <si>
    <t>STKR0252020</t>
  </si>
  <si>
    <t>32x20x20</t>
  </si>
  <si>
    <t>32x20x25</t>
  </si>
  <si>
    <t>STKR0322520</t>
  </si>
  <si>
    <t>32x25x25</t>
  </si>
  <si>
    <t>SKRI020XXX</t>
  </si>
  <si>
    <t>SKRI025XXX</t>
  </si>
  <si>
    <t>SO02090XXX</t>
  </si>
  <si>
    <t>SO02590XXX</t>
  </si>
  <si>
    <t>SKOT020XXX</t>
  </si>
  <si>
    <t>SKOT025XXX</t>
  </si>
  <si>
    <t>SNA016XXXX</t>
  </si>
  <si>
    <t>SNA020XXXX</t>
  </si>
  <si>
    <t>SNA025XXXX</t>
  </si>
  <si>
    <t>25x20</t>
  </si>
  <si>
    <t>SRE02520XX</t>
  </si>
  <si>
    <t>32x20</t>
  </si>
  <si>
    <t>32x25</t>
  </si>
  <si>
    <t>SRE03225XX</t>
  </si>
  <si>
    <t>20x16</t>
  </si>
  <si>
    <t>SRE12016XX</t>
  </si>
  <si>
    <t>SRE12520XX</t>
  </si>
  <si>
    <t>SRE13225XX</t>
  </si>
  <si>
    <t>40x20</t>
  </si>
  <si>
    <t>40x25</t>
  </si>
  <si>
    <t>40x32</t>
  </si>
  <si>
    <t>50x32</t>
  </si>
  <si>
    <t>50x40</t>
  </si>
  <si>
    <t>63x32</t>
  </si>
  <si>
    <t>63x40</t>
  </si>
  <si>
    <t>63x50</t>
  </si>
  <si>
    <t>75x40</t>
  </si>
  <si>
    <t>75x50</t>
  </si>
  <si>
    <t>75x63</t>
  </si>
  <si>
    <t>90x63</t>
  </si>
  <si>
    <t>90x75</t>
  </si>
  <si>
    <t>110x75</t>
  </si>
  <si>
    <t>110x90</t>
  </si>
  <si>
    <t>SZA016XXXX</t>
  </si>
  <si>
    <t>SZA020XXXX</t>
  </si>
  <si>
    <t>SZA025XXXX</t>
  </si>
  <si>
    <t>SZA120XXXE</t>
  </si>
  <si>
    <t>SKR016P20X</t>
  </si>
  <si>
    <t>SKR020P20X</t>
  </si>
  <si>
    <t>SKR025P20X</t>
  </si>
  <si>
    <t>SKR032P20X</t>
  </si>
  <si>
    <t>SKR040P20X</t>
  </si>
  <si>
    <t>SKRH020P20</t>
  </si>
  <si>
    <t>SKRH025P20</t>
  </si>
  <si>
    <t>SKS016P20X</t>
  </si>
  <si>
    <t>SKS020P20X</t>
  </si>
  <si>
    <t>SKS025P20X</t>
  </si>
  <si>
    <t>SKS032P20X</t>
  </si>
  <si>
    <t>SKS040P20X</t>
  </si>
  <si>
    <t>16x1/2"</t>
  </si>
  <si>
    <t>SZE01620XX</t>
  </si>
  <si>
    <t>20x1/2"</t>
  </si>
  <si>
    <t>SZE02020XX</t>
  </si>
  <si>
    <t>20x3/4"</t>
  </si>
  <si>
    <t>SZE02025XX</t>
  </si>
  <si>
    <t>25x1/2"</t>
  </si>
  <si>
    <t>SZE02520XX</t>
  </si>
  <si>
    <t>25x3/4"</t>
  </si>
  <si>
    <t>SZE02525XX</t>
  </si>
  <si>
    <t>32x   1"</t>
  </si>
  <si>
    <t>SZE03232XX</t>
  </si>
  <si>
    <t>32x1" OK</t>
  </si>
  <si>
    <t>SZE03232OK</t>
  </si>
  <si>
    <t>40x5/4"</t>
  </si>
  <si>
    <t>SZE04040XX</t>
  </si>
  <si>
    <t>50x6/4"</t>
  </si>
  <si>
    <t>SZE05050XX</t>
  </si>
  <si>
    <t>63x   2"</t>
  </si>
  <si>
    <t>SZE06363XX</t>
  </si>
  <si>
    <t>90 x 3"</t>
  </si>
  <si>
    <t>SZI01620XX</t>
  </si>
  <si>
    <t>SZI02020XX</t>
  </si>
  <si>
    <t>SZI02025XX</t>
  </si>
  <si>
    <t>SZI02520XX</t>
  </si>
  <si>
    <t>SZI02525XX</t>
  </si>
  <si>
    <t xml:space="preserve">32x1" </t>
  </si>
  <si>
    <t>SZI03232OK</t>
  </si>
  <si>
    <t>SZI04040XX</t>
  </si>
  <si>
    <t>SZI05050XX</t>
  </si>
  <si>
    <t>SZI06363XX</t>
  </si>
  <si>
    <t>SZI02020KX</t>
  </si>
  <si>
    <t>SZS02020XX</t>
  </si>
  <si>
    <t>SZM01620XX</t>
  </si>
  <si>
    <t>16x3/4"</t>
  </si>
  <si>
    <t>SZM01625XX</t>
  </si>
  <si>
    <t>SZM02020XX</t>
  </si>
  <si>
    <t>SZM02025XX</t>
  </si>
  <si>
    <t>20x   1"</t>
  </si>
  <si>
    <t>SZM02032XX</t>
  </si>
  <si>
    <t>SZM02525XX</t>
  </si>
  <si>
    <t>25x   1"</t>
  </si>
  <si>
    <t>SZM02532XX</t>
  </si>
  <si>
    <t>32x5/4"</t>
  </si>
  <si>
    <t>SZM03240XX</t>
  </si>
  <si>
    <t>SZMD02025X</t>
  </si>
  <si>
    <t>SKOE01620X</t>
  </si>
  <si>
    <t>SKOE02020X</t>
  </si>
  <si>
    <t>SKOE02025X</t>
  </si>
  <si>
    <t>SKOE02520E</t>
  </si>
  <si>
    <t>SKOE02525X</t>
  </si>
  <si>
    <t>32x  1"</t>
  </si>
  <si>
    <t>SKOE03232X</t>
  </si>
  <si>
    <t>SKOI01620X</t>
  </si>
  <si>
    <t>SKOI02020X</t>
  </si>
  <si>
    <t>SKOI02025X</t>
  </si>
  <si>
    <t>25x 1/2"</t>
  </si>
  <si>
    <t>SKOI02520E</t>
  </si>
  <si>
    <t>SKOI02525X</t>
  </si>
  <si>
    <t>SKOI03232X</t>
  </si>
  <si>
    <t>SNAVV120XX</t>
  </si>
  <si>
    <t>SNAVV125XX</t>
  </si>
  <si>
    <t>SNAVV132XX</t>
  </si>
  <si>
    <t>SNK016XXXX</t>
  </si>
  <si>
    <t>SNK020XXXX</t>
  </si>
  <si>
    <t>SNK02520XX</t>
  </si>
  <si>
    <t>SNK025XXXX</t>
  </si>
  <si>
    <t>SNK120XXXX</t>
  </si>
  <si>
    <t>SNKS020SXX</t>
  </si>
  <si>
    <t>SNKP020XXX</t>
  </si>
  <si>
    <t>25/1/2"</t>
  </si>
  <si>
    <t>SNKP02520X</t>
  </si>
  <si>
    <t>SNKK020XXX</t>
  </si>
  <si>
    <t>SNKK025XXX</t>
  </si>
  <si>
    <t>SNKK020SXX</t>
  </si>
  <si>
    <t>20x1/2</t>
  </si>
  <si>
    <t>STKI02020X</t>
  </si>
  <si>
    <t>STKI02520X</t>
  </si>
  <si>
    <t>STKI02525X</t>
  </si>
  <si>
    <t>32x1/2"</t>
  </si>
  <si>
    <t>STKI03220X</t>
  </si>
  <si>
    <t>32x3/4"</t>
  </si>
  <si>
    <t>STKI03225X</t>
  </si>
  <si>
    <t xml:space="preserve">32x  1" </t>
  </si>
  <si>
    <t>STKI03232X</t>
  </si>
  <si>
    <t>STKE02020X</t>
  </si>
  <si>
    <t>STKE02025X</t>
  </si>
  <si>
    <t>STKE02520X</t>
  </si>
  <si>
    <t>STKE02525X</t>
  </si>
  <si>
    <t>STKE03225X</t>
  </si>
  <si>
    <t>32x1"</t>
  </si>
  <si>
    <t>STKE03232X</t>
  </si>
  <si>
    <t>75x32</t>
  </si>
  <si>
    <t>90x32</t>
  </si>
  <si>
    <t>110x32</t>
  </si>
  <si>
    <t>110x40</t>
  </si>
  <si>
    <t>63x3/4</t>
  </si>
  <si>
    <t>SNSI06325X</t>
  </si>
  <si>
    <t>75x3/4"</t>
  </si>
  <si>
    <t>SNSI07525X</t>
  </si>
  <si>
    <t>90x3/4"</t>
  </si>
  <si>
    <t>SNSI09025X</t>
  </si>
  <si>
    <t>SNSE06325X</t>
  </si>
  <si>
    <t>SNSE07525X</t>
  </si>
  <si>
    <t>SNSE09025X</t>
  </si>
  <si>
    <t>SFI020XXXX</t>
  </si>
  <si>
    <t>SFI025XXXX</t>
  </si>
  <si>
    <t>SFI032XXXX</t>
  </si>
  <si>
    <t>SZKL020XXX</t>
  </si>
  <si>
    <t>SZKL025XXX</t>
  </si>
  <si>
    <t>SZKL032XXX</t>
  </si>
  <si>
    <t>SVE020XXXX</t>
  </si>
  <si>
    <t>25</t>
  </si>
  <si>
    <t>SVE025XXXX</t>
  </si>
  <si>
    <t>SVE032XXXX</t>
  </si>
  <si>
    <t>SVE040XXXX</t>
  </si>
  <si>
    <t>SVE050XXXX</t>
  </si>
  <si>
    <t>SVE063XXXX</t>
  </si>
  <si>
    <t>SVEK016XXX</t>
  </si>
  <si>
    <t>20</t>
  </si>
  <si>
    <t>SVEK020XXX</t>
  </si>
  <si>
    <t>SVEK025XXX</t>
  </si>
  <si>
    <t>32</t>
  </si>
  <si>
    <t>SVEK032XXX</t>
  </si>
  <si>
    <t>SVEK040XXX</t>
  </si>
  <si>
    <t>SVEK050XXX</t>
  </si>
  <si>
    <t>SVEK063XXX</t>
  </si>
  <si>
    <t>SVEPLK020X</t>
  </si>
  <si>
    <t>SVEPLK025X</t>
  </si>
  <si>
    <t>SVEPLR020X</t>
  </si>
  <si>
    <t>SVEPLR025X</t>
  </si>
  <si>
    <t>VEPL020EXX</t>
  </si>
  <si>
    <t>SVEKPLK020</t>
  </si>
  <si>
    <t>SVEKPLK025</t>
  </si>
  <si>
    <t>SRS020XXXX</t>
  </si>
  <si>
    <t>SRS025XXXX</t>
  </si>
  <si>
    <t>SRS032XXXX</t>
  </si>
  <si>
    <t>SRS040XXXX</t>
  </si>
  <si>
    <t>SSI02020XX</t>
  </si>
  <si>
    <t>SSI02525XX</t>
  </si>
  <si>
    <t>SSI03232XX</t>
  </si>
  <si>
    <t>SSE02020XX</t>
  </si>
  <si>
    <t>SSE02525XX</t>
  </si>
  <si>
    <t>SSE03232XX</t>
  </si>
  <si>
    <t>40/ DN32</t>
  </si>
  <si>
    <t>PRI040NXXX</t>
  </si>
  <si>
    <t>50/ DN40</t>
  </si>
  <si>
    <t>PRI050NXXX</t>
  </si>
  <si>
    <t>63/ DN50</t>
  </si>
  <si>
    <t>PRI063NXXX</t>
  </si>
  <si>
    <t>75/ DN65</t>
  </si>
  <si>
    <t>PRI075NXXX</t>
  </si>
  <si>
    <t>90/ DN80</t>
  </si>
  <si>
    <t>PRI090NXXX</t>
  </si>
  <si>
    <t>110/DN100</t>
  </si>
  <si>
    <t>PRI110NXXX</t>
  </si>
  <si>
    <t>125/DN150</t>
  </si>
  <si>
    <t>PRI125NXXX</t>
  </si>
  <si>
    <t>II.</t>
  </si>
  <si>
    <t>SVEV040PXX</t>
  </si>
  <si>
    <t>SVEV050PXX</t>
  </si>
  <si>
    <t>SVEV063PXX</t>
  </si>
  <si>
    <t>SVEV040LXX</t>
  </si>
  <si>
    <t>SVEV050LXX</t>
  </si>
  <si>
    <t>SVEV063LXX</t>
  </si>
  <si>
    <t>SHM02025XX</t>
  </si>
  <si>
    <t>SHM02532XX</t>
  </si>
  <si>
    <t>SHM03240XX</t>
  </si>
  <si>
    <t>SNAM01620X</t>
  </si>
  <si>
    <t>SNAM02020X</t>
  </si>
  <si>
    <t>SNAM02025X</t>
  </si>
  <si>
    <t>SNAM02525X</t>
  </si>
  <si>
    <t>SNAM02532X</t>
  </si>
  <si>
    <t>SNAM03232X</t>
  </si>
  <si>
    <t>SNAMD02025</t>
  </si>
  <si>
    <t>SNAMD02525</t>
  </si>
  <si>
    <t>SKOM02020X</t>
  </si>
  <si>
    <t>SKOM02025X</t>
  </si>
  <si>
    <t>STKM02025X</t>
  </si>
  <si>
    <t>STKM02525X</t>
  </si>
  <si>
    <t>25 x 1"</t>
  </si>
  <si>
    <t>STKM02532X</t>
  </si>
  <si>
    <t>STKM03225X</t>
  </si>
  <si>
    <t xml:space="preserve">32x 1" </t>
  </si>
  <si>
    <t>STKM03232X</t>
  </si>
  <si>
    <t>III.</t>
  </si>
  <si>
    <t>SDG02020XX</t>
  </si>
  <si>
    <t>SDG02025XX</t>
  </si>
  <si>
    <t>SDG02525XX</t>
  </si>
  <si>
    <t>SDG03232XX</t>
  </si>
  <si>
    <t>SDG04040XX</t>
  </si>
  <si>
    <t>SDG05050XX</t>
  </si>
  <si>
    <t>SDG06363XX</t>
  </si>
  <si>
    <t>IV.</t>
  </si>
  <si>
    <t>DNPXXXXXXX</t>
  </si>
  <si>
    <t>20 - 25</t>
  </si>
  <si>
    <t>PRK02025XX</t>
  </si>
  <si>
    <t xml:space="preserve"> 32 - 40</t>
  </si>
  <si>
    <t>PRK03240XX</t>
  </si>
  <si>
    <t>50 - 63</t>
  </si>
  <si>
    <t>PRK06350XX</t>
  </si>
  <si>
    <t>M8/10</t>
  </si>
  <si>
    <t>48 - 53</t>
  </si>
  <si>
    <t>PRKB04853X</t>
  </si>
  <si>
    <t>72 - 78</t>
  </si>
  <si>
    <t>PRKB07278X</t>
  </si>
  <si>
    <t>87 - 92</t>
  </si>
  <si>
    <t>PRKB08792X</t>
  </si>
  <si>
    <t>102 - 116</t>
  </si>
  <si>
    <t>PRKB102116</t>
  </si>
  <si>
    <t>VRUTM8100X</t>
  </si>
  <si>
    <t>PRE016XXXX</t>
  </si>
  <si>
    <t>PRE020XXXX</t>
  </si>
  <si>
    <t>PRE025XXXX</t>
  </si>
  <si>
    <t>PRE032XXXX</t>
  </si>
  <si>
    <t>PRP075XXXX</t>
  </si>
  <si>
    <t>PRP090XXXX</t>
  </si>
  <si>
    <t>PRP110XXXX</t>
  </si>
  <si>
    <t>2x20</t>
  </si>
  <si>
    <t>PRDV0202XX</t>
  </si>
  <si>
    <t>2x25</t>
  </si>
  <si>
    <t>PRDV0252XX</t>
  </si>
  <si>
    <t>800 W</t>
  </si>
  <si>
    <t>OSAXXXXXXX</t>
  </si>
  <si>
    <t>OTXXXXXXXX</t>
  </si>
  <si>
    <t>NAP016XXXX</t>
  </si>
  <si>
    <t>NAP020XXXX</t>
  </si>
  <si>
    <t>NAP025XXXX</t>
  </si>
  <si>
    <t>NAP032XXXX</t>
  </si>
  <si>
    <t>NAP040XXXX</t>
  </si>
  <si>
    <t>NAP050XXXX</t>
  </si>
  <si>
    <t>NAP063XXXX</t>
  </si>
  <si>
    <t>NAP075XXXX</t>
  </si>
  <si>
    <t>NAP090XXXX</t>
  </si>
  <si>
    <t>NAP110XXXX</t>
  </si>
  <si>
    <t>NAP125XXXX</t>
  </si>
  <si>
    <t>NA016CXXXX</t>
  </si>
  <si>
    <t>NA020CXXXX</t>
  </si>
  <si>
    <t>NA025CXXXX</t>
  </si>
  <si>
    <t>NA032CXXXX</t>
  </si>
  <si>
    <t>NA040CXXXX</t>
  </si>
  <si>
    <t>NA050CXXXX</t>
  </si>
  <si>
    <t>NA063CXXXX</t>
  </si>
  <si>
    <t>SNNS06332X</t>
  </si>
  <si>
    <t>SNNS07532X</t>
  </si>
  <si>
    <t>SNNS09032X</t>
  </si>
  <si>
    <t>SNNS11040X</t>
  </si>
  <si>
    <t>TEPODXXXXX</t>
  </si>
  <si>
    <t>UKXXXXXXXX</t>
  </si>
  <si>
    <t>do 42</t>
  </si>
  <si>
    <t>NU042PXXXX</t>
  </si>
  <si>
    <t>do 63</t>
  </si>
  <si>
    <t>NU063XXXXX</t>
  </si>
  <si>
    <t>16 - 20</t>
  </si>
  <si>
    <t>REZS01620X</t>
  </si>
  <si>
    <t>REZS02025X</t>
  </si>
  <si>
    <t>25 - 32</t>
  </si>
  <si>
    <t>REZS02532X</t>
  </si>
  <si>
    <t>32 - 40</t>
  </si>
  <si>
    <t>REZS03240X</t>
  </si>
  <si>
    <t>REZS050XXX</t>
  </si>
  <si>
    <t>REZS063XXX</t>
  </si>
  <si>
    <t>REZS075XXX</t>
  </si>
  <si>
    <t>REZS090XXX</t>
  </si>
  <si>
    <t>REZS110XXX</t>
  </si>
  <si>
    <t>CEPXXXXXXX</t>
  </si>
  <si>
    <t>VNS032XXXX</t>
  </si>
  <si>
    <t>VNS040XXXX</t>
  </si>
  <si>
    <t>ZLSP20XXXX</t>
  </si>
  <si>
    <t>ZLSP25XXXX</t>
  </si>
  <si>
    <t>ZLSP32XXXX</t>
  </si>
  <si>
    <t>ZLSP40XXXX</t>
  </si>
  <si>
    <t>ZLSP50XXXX</t>
  </si>
  <si>
    <t>ZLSP63XXXX</t>
  </si>
  <si>
    <t>1/2"</t>
  </si>
  <si>
    <t>ZAGXXXXXXX</t>
  </si>
  <si>
    <t>ZAGDXXXXXX</t>
  </si>
  <si>
    <t>100 g</t>
  </si>
  <si>
    <t>TMSIS100XX</t>
  </si>
  <si>
    <t>50 m</t>
  </si>
  <si>
    <t>TTN50XXXXX</t>
  </si>
  <si>
    <t>150 m</t>
  </si>
  <si>
    <t>TTN150XXXX</t>
  </si>
  <si>
    <t>63-125 mm *</t>
  </si>
  <si>
    <t>SVAMP125XX</t>
  </si>
  <si>
    <t>SZE03225XX</t>
  </si>
  <si>
    <t>SZI03225XX</t>
  </si>
  <si>
    <t>STRS016RCT</t>
  </si>
  <si>
    <t>STRS020RCT</t>
  </si>
  <si>
    <t>STRS025RCT</t>
  </si>
  <si>
    <t>STRS032RCT</t>
  </si>
  <si>
    <t>STRS040RCT</t>
  </si>
  <si>
    <t>STRS050RCT</t>
  </si>
  <si>
    <t>STRS063RCT</t>
  </si>
  <si>
    <t>STRS075RCT</t>
  </si>
  <si>
    <t>STRS090RCT</t>
  </si>
  <si>
    <t>STRS110RCT</t>
  </si>
  <si>
    <t>16x2,2</t>
  </si>
  <si>
    <t>40x5,5</t>
  </si>
  <si>
    <t>75x8,4</t>
  </si>
  <si>
    <t>90x10,1</t>
  </si>
  <si>
    <t>110x12,3</t>
  </si>
  <si>
    <t>STRFB020TRCT</t>
  </si>
  <si>
    <t>STRFB025TRCT</t>
  </si>
  <si>
    <t>STRFB032TRCT</t>
  </si>
  <si>
    <t>STRFB040TRCT</t>
  </si>
  <si>
    <t>STRFB050TRCT</t>
  </si>
  <si>
    <t>STRFB063TRCT</t>
  </si>
  <si>
    <t>STRFB075TRCT</t>
  </si>
  <si>
    <t>STRFB090TRCT</t>
  </si>
  <si>
    <t>STRFB110TRCT</t>
  </si>
  <si>
    <t>STRFB125TRCT</t>
  </si>
  <si>
    <t>125x14,0</t>
  </si>
  <si>
    <t>63x25</t>
  </si>
  <si>
    <t xml:space="preserve"> 50x25 </t>
  </si>
  <si>
    <t>SNKD02020X</t>
  </si>
  <si>
    <t>SDNKXXXXXX</t>
  </si>
  <si>
    <t>SVA125XXXX</t>
  </si>
  <si>
    <t>SNKE02020X</t>
  </si>
  <si>
    <t xml:space="preserve">I.Стандартные изделия для систем холодного и горячего водоснабжения и oтопления </t>
  </si>
  <si>
    <t>Изделие</t>
  </si>
  <si>
    <t xml:space="preserve">  ( мм )</t>
  </si>
  <si>
    <t>КОД</t>
  </si>
  <si>
    <t xml:space="preserve"> ТРУБА - PN 10 (S 5)</t>
  </si>
  <si>
    <t xml:space="preserve"> Трубы всех диаметров длиной 4 м</t>
  </si>
  <si>
    <t xml:space="preserve"> ТРУБА -  PN 16 (S 3,2)</t>
  </si>
  <si>
    <t xml:space="preserve"> Диаметры 20-32 мм возможно заказывать и трубы длиной 3 м.</t>
  </si>
  <si>
    <t xml:space="preserve"> ( цена за один погонный метр )</t>
  </si>
  <si>
    <t xml:space="preserve"> УГОЛЬНИК 90°</t>
  </si>
  <si>
    <t xml:space="preserve"> УГОЛЬНИК 90° внутренний / наружный</t>
  </si>
  <si>
    <t xml:space="preserve"> УГОЛЬНИК 45°</t>
  </si>
  <si>
    <t xml:space="preserve"> УГОЛЬНИК 45° внутренний / наружный</t>
  </si>
  <si>
    <t xml:space="preserve"> ТРОЙНИК </t>
  </si>
  <si>
    <t xml:space="preserve"> ТРОЙНИК ПЕРЕXОДНЫЙ</t>
  </si>
  <si>
    <t xml:space="preserve"> ТРОЙНИК обоюдно переходной</t>
  </si>
  <si>
    <t xml:space="preserve"> КРЕСТ</t>
  </si>
  <si>
    <t xml:space="preserve"> ОТВОД</t>
  </si>
  <si>
    <t xml:space="preserve"> ТРОЙНОЙ УГОЛОК</t>
  </si>
  <si>
    <t xml:space="preserve"> МУФТА</t>
  </si>
  <si>
    <t xml:space="preserve"> МУФТА ПЕРЕХОДНАЯ</t>
  </si>
  <si>
    <t xml:space="preserve"> МУФТА ПЕРЕХОДНАЯ - внутренняя / наружная</t>
  </si>
  <si>
    <t xml:space="preserve"> ЗАГЛУШКА</t>
  </si>
  <si>
    <t xml:space="preserve"> ЗАГЛУШКА внутренняя</t>
  </si>
  <si>
    <t xml:space="preserve"> ПЕРЕКРЕЩИВАНИЕ PN 20 (S 2,5)</t>
  </si>
  <si>
    <t xml:space="preserve"> ОБВОД РАСТРУБНЫЙ PN 20 </t>
  </si>
  <si>
    <t xml:space="preserve"> КОМПЕНСИРУЮЩАЯ ПЕТЛЯ PN 20 (S 2,5)</t>
  </si>
  <si>
    <t xml:space="preserve"> ПЕРЕХОД С МЕТАЛЛИЧЕСКОЙ РЕЗЬБОЙ НАРУЖНОЙ </t>
  </si>
  <si>
    <t xml:space="preserve"> ПЕРЕХОД С МЕТАЛЛИЧЕСКОЙ РЕЗЬБОЙ ВНУТРЕННЕЙ </t>
  </si>
  <si>
    <t xml:space="preserve"> ПЕРЕХОД С МЕТАЛЛИЧЕСКОЙ РЕЗЬБОЙ ВНУТРЕННЕЙ с крестом</t>
  </si>
  <si>
    <t xml:space="preserve"> Переход для гипсокартона</t>
  </si>
  <si>
    <t xml:space="preserve"> ГАЙКОЙ</t>
  </si>
  <si>
    <t xml:space="preserve"> ПЕРЕХОД С МЕТАЛЛИЧЕСКОЙ ВСТАВКОЙ  И ПЕРЕКИДНОЙ</t>
  </si>
  <si>
    <t xml:space="preserve"> УГОЛЬНИК 90° МЕТАЛЛИЧЕСКОЙ РЕЗЬБОЙ НАРУЖНОЙ  </t>
  </si>
  <si>
    <t xml:space="preserve"> УГОЛЬНИК 90° МЕТАЛЛИЧЕСКОЙ РЕЗЬБОЙ ВНУТРЕННЕЙ </t>
  </si>
  <si>
    <t xml:space="preserve"> ШТУЦЕР С ВЫПУСКНЫМ ВЕНТИЛЕМ ВНУТР./ВНЕШН.</t>
  </si>
  <si>
    <t xml:space="preserve"> УГОЛЬНИК С МЕТАЛ. РЕЗЬБОЙ ВНУТРЕННЕЙ И КРЕПЛЕНИЕМ</t>
  </si>
  <si>
    <t xml:space="preserve"> УГОЛЬНИК ВНУТРЕННИЙ </t>
  </si>
  <si>
    <t xml:space="preserve"> НАСТЕННЫЙ УГОЛЬНИК ДЛЯ ГИПСОКАРТОНА</t>
  </si>
  <si>
    <t xml:space="preserve"> ТРОЙНИК С МЕТАЛ. РЕЗЬБОЙ ВНУТРЕННЕЙ  И КРЕПЛЕНИЕМ</t>
  </si>
  <si>
    <t xml:space="preserve"> УНИВЕРСАЛЬНЫЙ НАСТЕННЫЙ КОМПЛЕКТ</t>
  </si>
  <si>
    <t xml:space="preserve"> необходимо выровнить с помощью эксцентров</t>
  </si>
  <si>
    <t xml:space="preserve"> ТРОЙНИК С МЕТАЛ. РЕЗЬБОЙ ВНУТРЕННЕЙ</t>
  </si>
  <si>
    <t xml:space="preserve"> ТРОЙНИК С МЕТАЛЛ. РЕЗЬБОЙ НАРУЖНОЙ  </t>
  </si>
  <si>
    <t xml:space="preserve"> ВВАРНОЕ СЕДЛО</t>
  </si>
  <si>
    <t xml:space="preserve"> ФИЛЬТР</t>
  </si>
  <si>
    <t xml:space="preserve"> ОБРАТНЫЙ КЛАПАН</t>
  </si>
  <si>
    <t xml:space="preserve"> ПРОХОДНОЙ ВЕНТИЛЬ</t>
  </si>
  <si>
    <t xml:space="preserve"> ШАРОВОЙ КРАН</t>
  </si>
  <si>
    <t xml:space="preserve"> УДЛИНИТЕЛЬ ВЕНТИЛЯ</t>
  </si>
  <si>
    <t xml:space="preserve"> РАЗБОРНОЕ СОЕДИНЕНИЕ</t>
  </si>
  <si>
    <t xml:space="preserve"> РЕЗЬБОВОЕ СОЕДИНЕНИЕ ВНУТРЕННИЕ</t>
  </si>
  <si>
    <t xml:space="preserve"> РЕЗЬБОВОЕ СОЕДИНЕНИЕ НАРУЖНОЕ</t>
  </si>
  <si>
    <t xml:space="preserve"> БУРТ</t>
  </si>
  <si>
    <t xml:space="preserve"> СВОБОДНЫЙ ФЛАНЕЦ </t>
  </si>
  <si>
    <t xml:space="preserve"> ПРОХОДНОЙ ВЕНТИЛЬ С ВЫПУСКНЫМ КЛАПАНОМ </t>
  </si>
  <si>
    <t xml:space="preserve"> ПЛАСТМАССОВЫЙ ШТУЦЕР С ПЕРЕКИДНОЙ ГАЙКОЙ</t>
  </si>
  <si>
    <t xml:space="preserve"> ПЕРЕХОД С ПЕРЕКИДНОЙ ГАЙКОЙ</t>
  </si>
  <si>
    <t xml:space="preserve"> УГОЛЬНИК 90° ПЕРЕХОД С ПЕРЕКИДНОЙ ГАЙКОЙ</t>
  </si>
  <si>
    <t xml:space="preserve"> ТРОЙНИК С ПЕРЕКИДНОЙ ГАЙКОЙ</t>
  </si>
  <si>
    <t xml:space="preserve"> ПЕРЕХОД С ПЛАСТМАССОВОЙ РЕЗЬБОЙ НАРУЖНОЙ  </t>
  </si>
  <si>
    <t xml:space="preserve"> ДЕРЖАТЕЛЬ СТЕННОГО КОМПЛЕКТА</t>
  </si>
  <si>
    <t xml:space="preserve"> ХОМУТ МЕТАЛЛИЧЕСКИЙ   (с шурупом)</t>
  </si>
  <si>
    <t xml:space="preserve"> ХОМУТ МЕТАЛЛИЧЕСКИЙ ( болт / гайка )                                                  </t>
  </si>
  <si>
    <t xml:space="preserve"> гайка</t>
  </si>
  <si>
    <t>шуруп</t>
  </si>
  <si>
    <t xml:space="preserve"> ОПОРА</t>
  </si>
  <si>
    <t xml:space="preserve"> ДВОЙНАЯ ОПОРА</t>
  </si>
  <si>
    <t xml:space="preserve"> РЕМОНТНЫЙ КОМПЛЕКТ</t>
  </si>
  <si>
    <t xml:space="preserve"> РЕМОНТНЫЕ ЗАПАСНЫЕ СТЕРЖНИ  (комплект 5 шт.)</t>
  </si>
  <si>
    <t xml:space="preserve"> НАСАДКИ ПАРНЫЕ</t>
  </si>
  <si>
    <t xml:space="preserve"> НАСАДКИ НЕПАРНЫЕ</t>
  </si>
  <si>
    <t xml:space="preserve"> НАСАДКИ  ДЛЯ ВВАРНОГО СЕДЛА</t>
  </si>
  <si>
    <t xml:space="preserve"> МОНТАЖНОЕ ПРИСПОСОБЛЕНИЕ  125</t>
  </si>
  <si>
    <t xml:space="preserve"> НАТЯЖНОЙ КЛЮЧ</t>
  </si>
  <si>
    <t xml:space="preserve"> НОЖНИЦЫ M 2</t>
  </si>
  <si>
    <t xml:space="preserve"> ХВОСТОВИК ДЛЯ КРЕПЛЕНИЯ ОБРЕЗНОГО УСТРОЙСТВА НА ДРЕЛЬ</t>
  </si>
  <si>
    <t xml:space="preserve"> ФРЕЗА  ДЛЯ ВВАРНОГО СЕДЛА</t>
  </si>
  <si>
    <t xml:space="preserve"> ЖЕЛОБ ОЦИНКОВАННЫЙ </t>
  </si>
  <si>
    <t xml:space="preserve"> поставляем длиной 2000 мм</t>
  </si>
  <si>
    <t xml:space="preserve"> цена за один шт. </t>
  </si>
  <si>
    <t xml:space="preserve"> УПЛОТНЯЮЩАЯ СМАЗКА "SISEAL"</t>
  </si>
  <si>
    <t xml:space="preserve"> УТЕСНИТЕЛЬНАЯ ТЕФЛОНОВАЯ ЛЕНТА </t>
  </si>
  <si>
    <t>с многогранником (8)</t>
  </si>
  <si>
    <t xml:space="preserve"> перекидная гайка с отверстием для пломбы </t>
  </si>
  <si>
    <t xml:space="preserve"> II.Стандартные изделия для  холодного водоснабжения </t>
  </si>
  <si>
    <t xml:space="preserve"> III.Изделия для временного использования</t>
  </si>
  <si>
    <t xml:space="preserve"> IV.Принадлежности и вспомогательное оборудование</t>
  </si>
  <si>
    <t xml:space="preserve"> ВВАРНОЕ СЕДЛО С МЕТАЛЛИЧЕСКОЙ РЕЗЬБОЙ ВНУТРЕННЕЙ  </t>
  </si>
  <si>
    <t xml:space="preserve"> ВВАРНОЕ СЕДЛО С МЕТАЛЛИЧЕСКОЙ РЕЗЬБОЙ НАРУЖНОЙ </t>
  </si>
  <si>
    <t>правый</t>
  </si>
  <si>
    <t>левый</t>
  </si>
  <si>
    <t xml:space="preserve"> КОМПЛЕКТ ДЛЯ СМЕСИТЕЛЯ НАСТЕННЫЙ</t>
  </si>
  <si>
    <t xml:space="preserve"> ПЛАНКА УСТАНОВОЧНАЯ ДЛЯ СМЕСИТЕЛЯ</t>
  </si>
  <si>
    <t xml:space="preserve"> РАСПРЕДЕЛИТЕЛЬНЫЙ УЗЕЛ</t>
  </si>
  <si>
    <t>20x20</t>
  </si>
  <si>
    <t>SRAO02020X</t>
  </si>
  <si>
    <t>SRAO02520X</t>
  </si>
  <si>
    <t xml:space="preserve"> ЕВРОКОНУС С НАКИДНОЙ ГАЙКОЙ</t>
  </si>
  <si>
    <t>SZM02025EX</t>
  </si>
  <si>
    <t>SKORP12045270</t>
  </si>
  <si>
    <t>SKORP12045720</t>
  </si>
  <si>
    <t>SKORP02090270</t>
  </si>
  <si>
    <t>SKORP02090720</t>
  </si>
  <si>
    <t xml:space="preserve"> ПЕРЕХОД С РЕЗЬБОВЫМ СОЕДИНЕНИЕМ ВНУТРЕННИМ</t>
  </si>
  <si>
    <t>НАСТЕННЫЙ УГОЛЬНИК С НАРУЖНОЙ РЕЗЬБОЙ</t>
  </si>
  <si>
    <t xml:space="preserve"> ПЕРЕХОД С РЕЗЬБОВЫМ СОЕДИНЕНИЕМ  НАРУЖНЫМ    </t>
  </si>
  <si>
    <t xml:space="preserve"> ТРУБА В МОТКЕ - 200 мм</t>
  </si>
  <si>
    <t xml:space="preserve"> ТРУБА В МОТКЕ - 100 мм</t>
  </si>
  <si>
    <t>STRK016P21</t>
  </si>
  <si>
    <t>STRK020P11</t>
  </si>
  <si>
    <t>STRK020P17</t>
  </si>
  <si>
    <t>STRK020P21</t>
  </si>
  <si>
    <t xml:space="preserve"> с металлической крышкой                  </t>
  </si>
  <si>
    <t xml:space="preserve">с металлической рукояткой        </t>
  </si>
  <si>
    <t xml:space="preserve"> ВЕНТИЛЬ ПОД ШТУКАТУРКУ  ПРОХОДНОЙ         </t>
  </si>
  <si>
    <t>с металлической крышкой</t>
  </si>
  <si>
    <t xml:space="preserve"> ШАРОВОЙ КРАН ПОД ШТУКАТУРКУ</t>
  </si>
  <si>
    <t>STRE016S32</t>
  </si>
  <si>
    <t>20x2,3</t>
  </si>
  <si>
    <t>STRE020S4</t>
  </si>
  <si>
    <t>25x2,8</t>
  </si>
  <si>
    <t>STRE025S4</t>
  </si>
  <si>
    <t>32x3,6</t>
  </si>
  <si>
    <t>STRE032S4</t>
  </si>
  <si>
    <t>40x4,5</t>
  </si>
  <si>
    <t>STRE040S4</t>
  </si>
  <si>
    <t>50x5,6</t>
  </si>
  <si>
    <t>STRE050S4</t>
  </si>
  <si>
    <t>63x7,1</t>
  </si>
  <si>
    <t>STRE063S4</t>
  </si>
  <si>
    <t>STRE075S4</t>
  </si>
  <si>
    <t>STRE090S4</t>
  </si>
  <si>
    <t>STRE110S4</t>
  </si>
  <si>
    <t>STRE125S4</t>
  </si>
  <si>
    <t xml:space="preserve">  ТРУБА EVO  20 - 125 мм S 4</t>
  </si>
  <si>
    <t xml:space="preserve"> ТРУБА STABI PLUS 16 - 63 мм S 3,2</t>
  </si>
  <si>
    <t xml:space="preserve"> ТРУБА STABI PLUS 75 - 110 мм S 4</t>
  </si>
  <si>
    <t xml:space="preserve"> ТРУБА  FIBER BASALT PLUS 20 - 63 мм S 3,2</t>
  </si>
  <si>
    <t xml:space="preserve"> ТРУБА  FIBER BASALT PLUS  32 - 125 мм S 4</t>
  </si>
  <si>
    <t xml:space="preserve"> I. Специальные фитинги для отопления</t>
  </si>
  <si>
    <t xml:space="preserve"> ВЕНТИЛЬ РАДИАТОРНЫЙ ТЕРМОСТАТИЧЕСКИЙ ПРЯМОЙ </t>
  </si>
  <si>
    <t xml:space="preserve"> ВЕНТИЛЬ РАДИАТОРНЫЙ ТЕРМОСТАТИЧЕСКИЙ УГЛОВОЙ</t>
  </si>
  <si>
    <t>TEHLAXXXXX</t>
  </si>
  <si>
    <t xml:space="preserve"> ГОЛОВКА ТЕРМОСТАТИЧЕСКАЯ</t>
  </si>
  <si>
    <t>SSHI02020X</t>
  </si>
  <si>
    <t>SSHI02525X</t>
  </si>
  <si>
    <t>SSHE02020X</t>
  </si>
  <si>
    <t>SSHE02525X</t>
  </si>
  <si>
    <t xml:space="preserve"> ВЕНТИЛЬ РАДИАТОРНЫЙ  ПРЯМОЙ </t>
  </si>
  <si>
    <t xml:space="preserve"> ВЕНТИЛЬ РАДИАТОРНЫЙ  УГЛОВОЙ</t>
  </si>
  <si>
    <t>SVER020XXX</t>
  </si>
  <si>
    <t>SVER020KXX</t>
  </si>
  <si>
    <t>16/32</t>
  </si>
  <si>
    <t>20/32</t>
  </si>
  <si>
    <t>SROZ132162RCT</t>
  </si>
  <si>
    <t>SROZ132202RCT</t>
  </si>
  <si>
    <t>SROZ132163RCT</t>
  </si>
  <si>
    <t>SROZ132203RCT</t>
  </si>
  <si>
    <t>SROZI032162RCT</t>
  </si>
  <si>
    <t>SROZI032202RCT</t>
  </si>
  <si>
    <t>SROZI032163RCT</t>
  </si>
  <si>
    <t>SROZI032203RCT</t>
  </si>
  <si>
    <t>STPI2016RCT</t>
  </si>
  <si>
    <t>STPI2020RCT</t>
  </si>
  <si>
    <t>PRUTMXXXXX</t>
  </si>
  <si>
    <t>НАСТЕННЫЙ УГОЛЬНИК КОНЦЕВОЙ ЛЕВЫЙ</t>
  </si>
  <si>
    <t>SNK020KLXX</t>
  </si>
  <si>
    <t>НАСТЕННЫЙ УГОЛЬНИК КОНЦЕВОЙ ПРАВЫЙ</t>
  </si>
  <si>
    <t>SNK020KPXX</t>
  </si>
  <si>
    <t>ENA020PPRCT</t>
  </si>
  <si>
    <t xml:space="preserve"> ЭЛЕКТРОМУФТА PP-RCT</t>
  </si>
  <si>
    <t>ENA025PPRCT</t>
  </si>
  <si>
    <t>ENA032PPRCT</t>
  </si>
  <si>
    <t>ENA040PPRCT</t>
  </si>
  <si>
    <t>ENA050PPRCT</t>
  </si>
  <si>
    <t>ENA063PPRCT</t>
  </si>
  <si>
    <t>ENA075PPRCT</t>
  </si>
  <si>
    <t>ENA090PPRCT</t>
  </si>
  <si>
    <t>ENA110PPRCT</t>
  </si>
  <si>
    <t>ENA125PPRCT</t>
  </si>
  <si>
    <t>TKO16090XXX</t>
  </si>
  <si>
    <t>TKO20090XXX</t>
  </si>
  <si>
    <t>TKO25090XXX</t>
  </si>
  <si>
    <t>TKO16045XXX</t>
  </si>
  <si>
    <t>TKO20045XXX</t>
  </si>
  <si>
    <t>TKO25045XXX</t>
  </si>
  <si>
    <t>TTK160XXXXX</t>
  </si>
  <si>
    <t>TTK200XXXXX</t>
  </si>
  <si>
    <t>TTK250XXXXX</t>
  </si>
  <si>
    <t>TRE1160110X</t>
  </si>
  <si>
    <t>TRE1160125X</t>
  </si>
  <si>
    <t>TRE1200160X</t>
  </si>
  <si>
    <t>TRE1250160X</t>
  </si>
  <si>
    <t>TRE1250200X</t>
  </si>
  <si>
    <t>TLN160XXXXX</t>
  </si>
  <si>
    <t>TLN200XXXXX</t>
  </si>
  <si>
    <t>TLN250XXXXX</t>
  </si>
  <si>
    <t>TTRFBC250RCT</t>
  </si>
  <si>
    <t xml:space="preserve"> КОЛЛЕКТОР С ТЕРМОСТАТИЧЕСКИМИ ВЕНТИЛЯМИ , ДВОЙНОЙ</t>
  </si>
  <si>
    <t xml:space="preserve"> КОЛЛЕКТОР С ТЕРМОСТАТИЧЕСКИМИ ВЕНТИЛЯМИ , ТРОЙНОЙ</t>
  </si>
  <si>
    <t xml:space="preserve"> ГНЕЗДО РАСХОДОМЕРА</t>
  </si>
  <si>
    <t xml:space="preserve"> РАСХОДОМЕР</t>
  </si>
  <si>
    <t xml:space="preserve"> I.Система Ekoplastik для больших диаметров с диаметрами в диапазоне от 160 до 250 мм,  из материала, PP-RCT</t>
  </si>
  <si>
    <t xml:space="preserve"> УПОТРЕБЛЯЕМЫЕ ОБОЗНАЧЕНИЯ</t>
  </si>
  <si>
    <t>I. Стандартные изделия для систем холодного и горячего водоснабжения и  отопления</t>
  </si>
  <si>
    <t>II. Стандартные изделия для систем холодного водоснабжения</t>
  </si>
  <si>
    <t>III. Изделия для временного использования</t>
  </si>
  <si>
    <t xml:space="preserve">IV. Принадлежности и вспомогательное оборудование  </t>
  </si>
  <si>
    <t xml:space="preserve">На стандартные изделия (I.,II.) предоставляется гарантия 10 лет </t>
  </si>
  <si>
    <t>На остальные изделия (III.IV.) предоставляется гарантия сроком на 2 года.</t>
  </si>
  <si>
    <t xml:space="preserve"> ПРОХОДНОЙ  КЛАПАН ПОД ШТУКАТУРКУ                               </t>
  </si>
  <si>
    <r>
      <t>75x2</t>
    </r>
    <r>
      <rPr>
        <vertAlign val="superscript"/>
        <sz val="9"/>
        <color indexed="8"/>
        <rFont val="Arial"/>
        <family val="2"/>
        <charset val="238"/>
      </rPr>
      <t>1</t>
    </r>
    <r>
      <rPr>
        <sz val="9"/>
        <color indexed="8"/>
        <rFont val="Arial"/>
        <family val="2"/>
        <charset val="238"/>
      </rPr>
      <t>/</t>
    </r>
    <r>
      <rPr>
        <vertAlign val="subscript"/>
        <sz val="9"/>
        <color indexed="8"/>
        <rFont val="Arial"/>
        <family val="2"/>
        <charset val="238"/>
      </rPr>
      <t>2</t>
    </r>
    <r>
      <rPr>
        <sz val="9"/>
        <color indexed="8"/>
        <rFont val="Arial"/>
        <family val="2"/>
        <charset val="238"/>
      </rPr>
      <t>"</t>
    </r>
  </si>
  <si>
    <r>
      <t xml:space="preserve"> </t>
    </r>
    <r>
      <rPr>
        <sz val="9"/>
        <rFont val="Arial"/>
        <family val="2"/>
        <charset val="238"/>
      </rPr>
      <t>ДЛЯ ГИПСОКАРТОНА с точным расстоянием</t>
    </r>
  </si>
  <si>
    <t xml:space="preserve"> DT - МЕТР (термометр контактный подвижный)</t>
  </si>
  <si>
    <t xml:space="preserve"> НОЖНИЦЫ PROFI</t>
  </si>
  <si>
    <t xml:space="preserve"> РЕЗАК        </t>
  </si>
  <si>
    <t xml:space="preserve"> ОБРЕЗНОЕ УСТРОЙСТВО ДЛЯ АРМИРОВАННЫХ ТРУБ STABI</t>
  </si>
  <si>
    <r>
      <t xml:space="preserve"> ПРОБКА КОРОТКАЯ </t>
    </r>
    <r>
      <rPr>
        <sz val="9"/>
        <rFont val="Arial"/>
        <family val="2"/>
        <charset val="238"/>
      </rPr>
      <t>с прокладкой</t>
    </r>
  </si>
  <si>
    <r>
      <t xml:space="preserve"> ПРОБКА ДЛИННАЯ  </t>
    </r>
    <r>
      <rPr>
        <sz val="9"/>
        <rFont val="Arial"/>
        <family val="2"/>
        <charset val="238"/>
      </rPr>
      <t>с прокладкой</t>
    </r>
  </si>
  <si>
    <t>125x11,4</t>
  </si>
  <si>
    <t>125x17,1</t>
  </si>
  <si>
    <t>125x20,8</t>
  </si>
  <si>
    <t>125x14,0*</t>
  </si>
  <si>
    <t>40*</t>
  </si>
  <si>
    <t>50*</t>
  </si>
  <si>
    <t>63*</t>
  </si>
  <si>
    <t>125*</t>
  </si>
  <si>
    <t>125**</t>
  </si>
  <si>
    <t>20**</t>
  </si>
  <si>
    <t>25**</t>
  </si>
  <si>
    <t>32**</t>
  </si>
  <si>
    <t>40**</t>
  </si>
  <si>
    <t>50**</t>
  </si>
  <si>
    <t>63**</t>
  </si>
  <si>
    <t>75**</t>
  </si>
  <si>
    <t>90**</t>
  </si>
  <si>
    <t>110**</t>
  </si>
  <si>
    <t>125x110**</t>
  </si>
  <si>
    <t>SVER020PXX</t>
  </si>
  <si>
    <t>SVER020RXX</t>
  </si>
  <si>
    <t>* Изготовление „под заказ“, срок подготовки заказа - 30 дней.</t>
  </si>
  <si>
    <t>** Информация о сроках доставки - по запросу</t>
  </si>
  <si>
    <t xml:space="preserve"> ТРУБА FIBER BASALT CLIMA S5/SDR 11</t>
  </si>
  <si>
    <t xml:space="preserve"> ТРОЙНИК PP-RCT, S5/SDR 11</t>
  </si>
  <si>
    <t xml:space="preserve"> БУРТ PP-RCT, S5/SDR 11</t>
  </si>
  <si>
    <t xml:space="preserve"> ТРУБА PP-RCT, S5/SDR 11</t>
  </si>
  <si>
    <t xml:space="preserve">  УГОЛЬНИК  90⁰, PP-RCT S5/SDR11</t>
  </si>
  <si>
    <t xml:space="preserve">  УГОЛЬНИК  45⁰, PP-RCT S5/SDR11</t>
  </si>
  <si>
    <t xml:space="preserve"> МУФТА ПЕРЕХОДНАЯ  PP-RCT, S5/SDR 11 </t>
  </si>
  <si>
    <t xml:space="preserve"> ЭЛЕКТРИЧЕСКИЙ СВАРОЧНЫЙ АППАРАТ ELEKTRA LIGHT</t>
  </si>
  <si>
    <t>2000W*</t>
  </si>
  <si>
    <t>SVAELEKTRAL</t>
  </si>
  <si>
    <t xml:space="preserve"> ДВОЙНОЙ КОЛЛЕКТОР </t>
  </si>
  <si>
    <t xml:space="preserve"> ТРОЙНОЙ КОЛЛЕКТОР </t>
  </si>
  <si>
    <t>Монтажный комплект для стыковой сварки Basic 250 Easy Life</t>
  </si>
  <si>
    <t>PRI160NXXX</t>
  </si>
  <si>
    <t>PRI200NXXX</t>
  </si>
  <si>
    <t>PRI250NXXX</t>
  </si>
  <si>
    <t xml:space="preserve"> СВОБОДНЫЙ ФЛАНЕЦ</t>
  </si>
  <si>
    <t>SKO12590RCT</t>
  </si>
  <si>
    <t>SKO12545RCT</t>
  </si>
  <si>
    <t>STK125RCTX</t>
  </si>
  <si>
    <t>SNA125RCTX</t>
  </si>
  <si>
    <t>SRE1125110RCT</t>
  </si>
  <si>
    <t>50-125</t>
  </si>
  <si>
    <t>REZ050125X</t>
  </si>
  <si>
    <t>TNS16050XX</t>
  </si>
  <si>
    <t>TNS20063XX</t>
  </si>
  <si>
    <t>TNS20075XX</t>
  </si>
  <si>
    <t>TNS25090XX</t>
  </si>
  <si>
    <t>TNS250110X</t>
  </si>
  <si>
    <t xml:space="preserve"> НАСАДКА ДЛЯ ВВАРНОГО СЕДЛА ПАРНАЯ</t>
  </si>
  <si>
    <t>SNNS16040X</t>
  </si>
  <si>
    <t>SNNS16050X</t>
  </si>
  <si>
    <t>SNNS16063X</t>
  </si>
  <si>
    <t>SNNS20050X</t>
  </si>
  <si>
    <t>SNNS20063X</t>
  </si>
  <si>
    <t>SNNS20075X</t>
  </si>
  <si>
    <t>SNNS20090X</t>
  </si>
  <si>
    <t>SNNS25063X</t>
  </si>
  <si>
    <t>SNNS25075X</t>
  </si>
  <si>
    <t>SNNS25090X</t>
  </si>
  <si>
    <t>SNNS250110</t>
  </si>
  <si>
    <t>16-63</t>
  </si>
  <si>
    <t xml:space="preserve">160x14,6** </t>
  </si>
  <si>
    <t xml:space="preserve">200x18,2** </t>
  </si>
  <si>
    <t xml:space="preserve">250x22,7** </t>
  </si>
  <si>
    <t xml:space="preserve">160** </t>
  </si>
  <si>
    <t xml:space="preserve">200** </t>
  </si>
  <si>
    <t xml:space="preserve">250** </t>
  </si>
  <si>
    <t xml:space="preserve">160/110** </t>
  </si>
  <si>
    <t xml:space="preserve">160/125** </t>
  </si>
  <si>
    <t xml:space="preserve">200/160** </t>
  </si>
  <si>
    <t xml:space="preserve">250/160** </t>
  </si>
  <si>
    <t xml:space="preserve">250/200** </t>
  </si>
  <si>
    <t xml:space="preserve">160x50** </t>
  </si>
  <si>
    <t xml:space="preserve">200x63** </t>
  </si>
  <si>
    <t xml:space="preserve">200x75** </t>
  </si>
  <si>
    <t xml:space="preserve">250x90** </t>
  </si>
  <si>
    <t xml:space="preserve">250x110** </t>
  </si>
  <si>
    <t xml:space="preserve">160x40** </t>
  </si>
  <si>
    <t xml:space="preserve">160x63** </t>
  </si>
  <si>
    <t xml:space="preserve">200x50** </t>
  </si>
  <si>
    <t xml:space="preserve">200x90** </t>
  </si>
  <si>
    <t xml:space="preserve">250x63** </t>
  </si>
  <si>
    <t xml:space="preserve">250x75** </t>
  </si>
  <si>
    <t xml:space="preserve">** </t>
  </si>
  <si>
    <t>STREP020S32</t>
  </si>
  <si>
    <t>STREP025S32</t>
  </si>
  <si>
    <t>SKO03290RCT</t>
  </si>
  <si>
    <t>SKO04090RCT</t>
  </si>
  <si>
    <t>SKO05090RCT</t>
  </si>
  <si>
    <t>SKO06390RCT</t>
  </si>
  <si>
    <t>SKO07590RCT</t>
  </si>
  <si>
    <t>SKO09090RCT</t>
  </si>
  <si>
    <t>SKO11090RCT</t>
  </si>
  <si>
    <t>SKO03245RCT</t>
  </si>
  <si>
    <t>SKO04045RCT</t>
  </si>
  <si>
    <t>SKO05045RCT</t>
  </si>
  <si>
    <t>SKO06345RCT</t>
  </si>
  <si>
    <t>SKO07545RCT</t>
  </si>
  <si>
    <t>SKO09045RCT</t>
  </si>
  <si>
    <t>SKO11045RCT</t>
  </si>
  <si>
    <t>SKO13245RCT</t>
  </si>
  <si>
    <t>SKOT040RCT</t>
  </si>
  <si>
    <t>SO03290RCT</t>
  </si>
  <si>
    <t>STK032RCTX</t>
  </si>
  <si>
    <t>STK040RCTX</t>
  </si>
  <si>
    <t>STK050RCTX</t>
  </si>
  <si>
    <t>STK063RCTX</t>
  </si>
  <si>
    <t>STK075RCTX</t>
  </si>
  <si>
    <t>STK090RCTX</t>
  </si>
  <si>
    <t>STK110RCTX</t>
  </si>
  <si>
    <t>STKR03220RCT</t>
  </si>
  <si>
    <t>STKR04020RCT</t>
  </si>
  <si>
    <t>STKR04025RCT</t>
  </si>
  <si>
    <t>STKR04032RCT</t>
  </si>
  <si>
    <t>STKR05025RCT</t>
  </si>
  <si>
    <t>STKR05032RCT</t>
  </si>
  <si>
    <t>STKR05040RCT</t>
  </si>
  <si>
    <t>STKR06325RCT</t>
  </si>
  <si>
    <t>STKR06332RCT</t>
  </si>
  <si>
    <t>STKR06340RCT</t>
  </si>
  <si>
    <t>STKR06350RCT</t>
  </si>
  <si>
    <t>75x40x75</t>
  </si>
  <si>
    <t>STKR07540RCT</t>
  </si>
  <si>
    <t>75x50x75</t>
  </si>
  <si>
    <t>STKR07550RCT</t>
  </si>
  <si>
    <t>75x63x75</t>
  </si>
  <si>
    <t>STKR07563RCT</t>
  </si>
  <si>
    <t>90x75x90</t>
  </si>
  <si>
    <t>STKR09075RCT</t>
  </si>
  <si>
    <t>SKRI040RCT</t>
  </si>
  <si>
    <t>SNA040RCTX</t>
  </si>
  <si>
    <t>SNA050RCTX</t>
  </si>
  <si>
    <t>SNA063RCTX</t>
  </si>
  <si>
    <t>SNA075RCTX</t>
  </si>
  <si>
    <t>SNA090RCTX</t>
  </si>
  <si>
    <t>SNA110RCTX</t>
  </si>
  <si>
    <t>SRE13220RCT</t>
  </si>
  <si>
    <t>SRE14020RCT</t>
  </si>
  <si>
    <t>SRE14025RCT</t>
  </si>
  <si>
    <t>SRE14032RCT</t>
  </si>
  <si>
    <t>SRE15025RCT</t>
  </si>
  <si>
    <t>SRE15032RCT</t>
  </si>
  <si>
    <t>SRE15040RCT</t>
  </si>
  <si>
    <t>SRE16325RCT</t>
  </si>
  <si>
    <t>SRE16332RCT</t>
  </si>
  <si>
    <t>SRE16340RCT</t>
  </si>
  <si>
    <t>SRE16350RCT</t>
  </si>
  <si>
    <t>SRE17540RCT</t>
  </si>
  <si>
    <t>SRE17550RCT</t>
  </si>
  <si>
    <t>SRE17563RCT</t>
  </si>
  <si>
    <t>90x50</t>
  </si>
  <si>
    <t>SRE19050RCT</t>
  </si>
  <si>
    <t>SRE19063RCT</t>
  </si>
  <si>
    <t>SRE19075RCT</t>
  </si>
  <si>
    <t>SRE111075RCT</t>
  </si>
  <si>
    <t>SRE111090RCT</t>
  </si>
  <si>
    <t>SZA040RCTX</t>
  </si>
  <si>
    <t>SZA050RCTX</t>
  </si>
  <si>
    <t>SZA063RCTX</t>
  </si>
  <si>
    <t>SZA075RCTX</t>
  </si>
  <si>
    <t>SZA090RCTX</t>
  </si>
  <si>
    <t>SZA110RCTX</t>
  </si>
  <si>
    <t>SZA125RCTX</t>
  </si>
  <si>
    <t>SKRH032RCT</t>
  </si>
  <si>
    <t>SZE07575RCT</t>
  </si>
  <si>
    <t>SZE09090RCT</t>
  </si>
  <si>
    <t>SZI07575RCT</t>
  </si>
  <si>
    <t>SZI09090RCT</t>
  </si>
  <si>
    <t>SNS06332RCT</t>
  </si>
  <si>
    <t>SNS07532RCT</t>
  </si>
  <si>
    <t>SNS09032RCT</t>
  </si>
  <si>
    <t>SNS11032RCT</t>
  </si>
  <si>
    <t>SNS11040RCT</t>
  </si>
  <si>
    <t>125x32</t>
  </si>
  <si>
    <t>SNS12532RCT</t>
  </si>
  <si>
    <t>125x40</t>
  </si>
  <si>
    <t>SNS12540RCT</t>
  </si>
  <si>
    <t>125x50</t>
  </si>
  <si>
    <t>SNS12550RCT</t>
  </si>
  <si>
    <t>125x63</t>
  </si>
  <si>
    <t>SNS12563RCT</t>
  </si>
  <si>
    <t>SVEKKS020X</t>
  </si>
  <si>
    <t>SVEKKS025X</t>
  </si>
  <si>
    <t>SLN040RCTX</t>
  </si>
  <si>
    <t>SLN050RCTX</t>
  </si>
  <si>
    <t>SLN063RCTX</t>
  </si>
  <si>
    <t>SLN075RCTX</t>
  </si>
  <si>
    <t>SLN090RCTX</t>
  </si>
  <si>
    <t>SLN110RCTX</t>
  </si>
  <si>
    <t>SLN125RCT</t>
  </si>
  <si>
    <t>PRP020XXXN</t>
  </si>
  <si>
    <t>PRP025XXXN</t>
  </si>
  <si>
    <t>PRP032XXXN</t>
  </si>
  <si>
    <t>PRP040XXXN</t>
  </si>
  <si>
    <t>PRP050XXXN</t>
  </si>
  <si>
    <t>PRP063XXXN</t>
  </si>
  <si>
    <t>TNS16040XX</t>
  </si>
  <si>
    <t>TNS16063XX</t>
  </si>
  <si>
    <t>200x50**</t>
  </si>
  <si>
    <t>TNS20050XX</t>
  </si>
  <si>
    <t>200x90**</t>
  </si>
  <si>
    <t>TNS20090XX</t>
  </si>
  <si>
    <t>TNS25063XX</t>
  </si>
  <si>
    <t>TNS25075XX</t>
  </si>
  <si>
    <t>SVAMP250XX</t>
  </si>
  <si>
    <t xml:space="preserve"> ОПОРА (с зажимом)</t>
  </si>
  <si>
    <t xml:space="preserve">  ТРУБА EVO  16-25 мм S 3,2</t>
  </si>
  <si>
    <r>
      <t>75x2</t>
    </r>
    <r>
      <rPr>
        <vertAlign val="superscript"/>
        <sz val="9"/>
        <color rgb="FF000000"/>
        <rFont val="Arial"/>
        <family val="2"/>
        <charset val="204"/>
      </rPr>
      <t>1/2</t>
    </r>
    <r>
      <rPr>
        <sz val="9"/>
        <color indexed="8"/>
        <rFont val="Arial"/>
        <family val="2"/>
        <charset val="238"/>
      </rPr>
      <t>"</t>
    </r>
  </si>
  <si>
    <t xml:space="preserve"> ШАРОВОЙ КРАН - металический</t>
  </si>
  <si>
    <t>PN16-16x2,2</t>
  </si>
  <si>
    <t xml:space="preserve"> СИСТЕМА WAVIN EKOPLASTIK</t>
  </si>
  <si>
    <t>СВАРОЧНЫЕ НАСАДКИ</t>
  </si>
  <si>
    <t>Аппараты Polys P-1  Регулятор температуры - термореле.</t>
  </si>
  <si>
    <t>Аппараты Polys P4  Микропроцессорный регулятор температуры.</t>
  </si>
  <si>
    <r>
      <t>Плавная настройка температуры 180-280</t>
    </r>
    <r>
      <rPr>
        <b/>
        <sz val="10"/>
        <color indexed="9"/>
        <rFont val="Arial Cyr"/>
        <charset val="204"/>
      </rPr>
      <t>°</t>
    </r>
    <r>
      <rPr>
        <b/>
        <sz val="10"/>
        <color indexed="9"/>
        <rFont val="Arial Cyr"/>
        <family val="2"/>
        <charset val="204"/>
      </rPr>
      <t xml:space="preserve">С. </t>
    </r>
  </si>
  <si>
    <r>
      <t>Плавная настройка температуры 180-280</t>
    </r>
    <r>
      <rPr>
        <b/>
        <sz val="10"/>
        <color indexed="9"/>
        <rFont val="Arial Cyr"/>
        <charset val="204"/>
      </rPr>
      <t>°</t>
    </r>
    <r>
      <rPr>
        <b/>
        <sz val="10"/>
        <color indexed="9"/>
        <rFont val="Arial Cyr"/>
        <family val="2"/>
        <charset val="204"/>
      </rPr>
      <t>С.</t>
    </r>
  </si>
  <si>
    <t>Индикация сети питания и нагрева.</t>
  </si>
  <si>
    <t>Индикация сети питания и нагрева. Звуковая сигнализация.</t>
  </si>
  <si>
    <r>
      <t>Polys P-1b 500W</t>
    </r>
    <r>
      <rPr>
        <sz val="10"/>
        <rFont val="Arial Cyr"/>
        <charset val="204"/>
      </rPr>
      <t xml:space="preserve"> - ручной аппарат</t>
    </r>
  </si>
  <si>
    <r>
      <t xml:space="preserve">         Polys P-4a 650W TraceWeld</t>
    </r>
    <r>
      <rPr>
        <sz val="10"/>
        <rFont val="Arial Cyr"/>
        <charset val="204"/>
      </rPr>
      <t xml:space="preserve"> - ручной аппарат</t>
    </r>
  </si>
  <si>
    <t>для раструбной сварки Ø16-40мм</t>
  </si>
  <si>
    <t xml:space="preserve">         для раструбной сварки Ø16-63мм</t>
  </si>
  <si>
    <t>Нагреватель - боковой стержень.</t>
  </si>
  <si>
    <t xml:space="preserve">         Нагреватель - прямой стержень.</t>
  </si>
  <si>
    <t>Доступ в труднодоступные места.</t>
  </si>
  <si>
    <t>Мощность 650 Вт. Масса 1,3кг.</t>
  </si>
  <si>
    <t>Мощность 500 Вт. Масса 1,3кг.</t>
  </si>
  <si>
    <t>Звуковая сигнализация технологических интервалов</t>
  </si>
  <si>
    <t>Комплектация:</t>
  </si>
  <si>
    <t>Артикул</t>
  </si>
  <si>
    <t>Цена, евро</t>
  </si>
  <si>
    <r>
      <t>Polys P-4a 650W TraceWeld SOLO</t>
    </r>
    <r>
      <rPr>
        <sz val="10"/>
        <rFont val="Arial Cyr"/>
        <family val="2"/>
        <charset val="204"/>
      </rPr>
      <t xml:space="preserve"> - аппарат, ключ</t>
    </r>
  </si>
  <si>
    <t>03981</t>
  </si>
  <si>
    <r>
      <t>Polys P-1b 500W SOLO</t>
    </r>
    <r>
      <rPr>
        <sz val="10"/>
        <rFont val="Arial Cyr"/>
        <family val="2"/>
        <charset val="204"/>
      </rPr>
      <t xml:space="preserve"> - аппарат, ключ для</t>
    </r>
  </si>
  <si>
    <t>01115</t>
  </si>
  <si>
    <t>для насадок, инструкция, картонная коробка</t>
  </si>
  <si>
    <t>насадок, инструкция, картонная коробка</t>
  </si>
  <si>
    <r>
      <t>SP-4a 650W TraceWeld MINI blue</t>
    </r>
    <r>
      <rPr>
        <sz val="10"/>
        <rFont val="Arial Cyr"/>
        <family val="2"/>
        <charset val="204"/>
      </rPr>
      <t xml:space="preserve"> - аппарат,</t>
    </r>
  </si>
  <si>
    <t>04531</t>
  </si>
  <si>
    <r>
      <t>SP-1b 500W</t>
    </r>
    <r>
      <rPr>
        <b/>
        <sz val="10"/>
        <rFont val="Arial Cyr"/>
        <charset val="204"/>
      </rPr>
      <t xml:space="preserve"> HOBBY blue </t>
    </r>
    <r>
      <rPr>
        <sz val="10"/>
        <rFont val="Arial Cyr"/>
        <family val="2"/>
        <charset val="204"/>
      </rPr>
      <t xml:space="preserve">- аппарат, ключ </t>
    </r>
  </si>
  <si>
    <t>39616 (02365)</t>
  </si>
  <si>
    <t>ключ для насадок, синие насадки Ø20-32мм,</t>
  </si>
  <si>
    <t xml:space="preserve">для насадок, синие насадки Ø20-40мм, </t>
  </si>
  <si>
    <t xml:space="preserve">ножницы DYNO, зажим, ножная опора, инструкция, </t>
  </si>
  <si>
    <t xml:space="preserve">зажим, ножницы DYNO, инструкция, </t>
  </si>
  <si>
    <t>стальной чемодан MINI</t>
  </si>
  <si>
    <t>стальной чемодан</t>
  </si>
  <si>
    <r>
      <t>SP-4a 650W TraceWeld STANDARD blue</t>
    </r>
    <r>
      <rPr>
        <sz val="10"/>
        <rFont val="Arial Cyr"/>
        <family val="2"/>
        <charset val="204"/>
      </rPr>
      <t xml:space="preserve"> - аппарат, </t>
    </r>
  </si>
  <si>
    <t>04530</t>
  </si>
  <si>
    <t xml:space="preserve">ключ для насадок, синие насадки Ø20-63мм, </t>
  </si>
  <si>
    <r>
      <t>Polys P-1a 650W</t>
    </r>
    <r>
      <rPr>
        <sz val="10"/>
        <rFont val="Arial Cyr"/>
        <charset val="204"/>
      </rPr>
      <t xml:space="preserve"> - ручной аппарат</t>
    </r>
  </si>
  <si>
    <t>для раструбной сварки Ø16-63мм</t>
  </si>
  <si>
    <t>Нагреватель - прямой стержень.</t>
  </si>
  <si>
    <r>
      <t>SP-4a 650W TraceWeld PROFI blue</t>
    </r>
    <r>
      <rPr>
        <sz val="10"/>
        <rFont val="Arial Cyr"/>
        <family val="2"/>
        <charset val="204"/>
      </rPr>
      <t xml:space="preserve"> - аппарат,</t>
    </r>
  </si>
  <si>
    <t>04105</t>
  </si>
  <si>
    <t>ключ для насадок, синие насадки Ø16-63мм и</t>
  </si>
  <si>
    <t xml:space="preserve">Plate100мм, ножницы DYNO, зажим, ножная опора, </t>
  </si>
  <si>
    <t>инструкция, стальной чемодан</t>
  </si>
  <si>
    <r>
      <t>Polys P-1a 650W SOLO</t>
    </r>
    <r>
      <rPr>
        <sz val="10"/>
        <rFont val="Arial Cyr"/>
        <family val="2"/>
        <charset val="204"/>
      </rPr>
      <t xml:space="preserve"> - аппарат, ключ для </t>
    </r>
  </si>
  <si>
    <t>01902</t>
  </si>
  <si>
    <r>
      <t xml:space="preserve">         Polys P-4a 850W TraceWeld</t>
    </r>
    <r>
      <rPr>
        <sz val="10"/>
        <rFont val="Arial Cyr"/>
        <charset val="204"/>
      </rPr>
      <t xml:space="preserve"> - ручной аппарат</t>
    </r>
  </si>
  <si>
    <r>
      <t>SP-1a 650W MINI blue</t>
    </r>
    <r>
      <rPr>
        <sz val="10"/>
        <rFont val="Arial Cyr"/>
        <family val="2"/>
        <charset val="204"/>
      </rPr>
      <t xml:space="preserve"> - аппарат, ключ</t>
    </r>
  </si>
  <si>
    <t>04481</t>
  </si>
  <si>
    <t xml:space="preserve">         для раструбной сварки Ø16-75мм</t>
  </si>
  <si>
    <t>для насадок, синие насадки Ø20-32мм,</t>
  </si>
  <si>
    <t xml:space="preserve">         Мечевидный нагреватель.</t>
  </si>
  <si>
    <t>зажим, инструкция, стальной чемодан MINI</t>
  </si>
  <si>
    <t>Мощность 850 Вт. Масса 1,6кг.</t>
  </si>
  <si>
    <r>
      <t>Polys P-1a 850W</t>
    </r>
    <r>
      <rPr>
        <sz val="10"/>
        <rFont val="Arial Cyr"/>
        <charset val="204"/>
      </rPr>
      <t xml:space="preserve"> - ручной аппарат</t>
    </r>
  </si>
  <si>
    <t>для раструбной сварки Ø16-75мм</t>
  </si>
  <si>
    <r>
      <t>Polys P-4a 850W TraceWeld SOLO</t>
    </r>
    <r>
      <rPr>
        <sz val="10"/>
        <rFont val="Arial Cyr"/>
        <family val="2"/>
        <charset val="204"/>
      </rPr>
      <t xml:space="preserve"> - аппарат, ключ</t>
    </r>
  </si>
  <si>
    <t>04833</t>
  </si>
  <si>
    <t>Мечевидный нагреватель.</t>
  </si>
  <si>
    <t>для насадок, подставка, инструкция, коробка</t>
  </si>
  <si>
    <r>
      <t>SP-4a 850W TraceWeld MINI blue</t>
    </r>
    <r>
      <rPr>
        <sz val="10"/>
        <rFont val="Arial Cyr"/>
        <family val="2"/>
        <charset val="204"/>
      </rPr>
      <t xml:space="preserve"> - аппарат, ключ </t>
    </r>
  </si>
  <si>
    <t>04970</t>
  </si>
  <si>
    <t>для насадок, синие насадки Ø20-32мм, ножницы</t>
  </si>
  <si>
    <t>DYNO, подставка, зажим, инструкция, чемодан</t>
  </si>
  <si>
    <r>
      <t>Polys P-1a 850W SOLO</t>
    </r>
    <r>
      <rPr>
        <sz val="10"/>
        <rFont val="Arial Cyr"/>
        <family val="2"/>
        <charset val="204"/>
      </rPr>
      <t xml:space="preserve"> - аппарат, ключ для</t>
    </r>
  </si>
  <si>
    <t>02195</t>
  </si>
  <si>
    <r>
      <t>SP-4a 850W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 xml:space="preserve">TraceWeld PROFI blue </t>
    </r>
    <r>
      <rPr>
        <sz val="10"/>
        <rFont val="Arial Cyr"/>
        <family val="2"/>
        <charset val="204"/>
      </rPr>
      <t>- аппарат, ключ</t>
    </r>
  </si>
  <si>
    <t>03982</t>
  </si>
  <si>
    <t>насадок, подставка, инструкция, коробка</t>
  </si>
  <si>
    <t>для насадок, синие насадки Ø16-63мм, ножницы</t>
  </si>
  <si>
    <r>
      <t>SP-1a 850W MINI black</t>
    </r>
    <r>
      <rPr>
        <sz val="10"/>
        <rFont val="Arial Cyr"/>
        <family val="2"/>
        <charset val="204"/>
      </rPr>
      <t xml:space="preserve"> - аппарат, ключ</t>
    </r>
  </si>
  <si>
    <t>03422</t>
  </si>
  <si>
    <t>DYNO, зажим, ножная опора, инструкция, чемодан</t>
  </si>
  <si>
    <t>для насадок, черные насадки Ø20-32мм,</t>
  </si>
  <si>
    <r>
      <t xml:space="preserve">         Polys P-4a 1200W TraceWeld</t>
    </r>
    <r>
      <rPr>
        <sz val="10"/>
        <rFont val="Arial Cyr"/>
        <charset val="204"/>
      </rPr>
      <t xml:space="preserve"> - ручной аппарат</t>
    </r>
  </si>
  <si>
    <t xml:space="preserve">         для раструбной сварки Ø40-110мм</t>
  </si>
  <si>
    <t xml:space="preserve">         Дисковидный нагреватель.</t>
  </si>
  <si>
    <t>Колодочные насадки - для аппаратов 500W и 650W</t>
  </si>
  <si>
    <t>Мощность 1200 Вт. Масса 1,8кг.</t>
  </si>
  <si>
    <t>Синий тефлон</t>
  </si>
  <si>
    <t>Ø,мм</t>
  </si>
  <si>
    <r>
      <t>Polys P-4a 1200W TraceWeld SOLO</t>
    </r>
    <r>
      <rPr>
        <sz val="10"/>
        <rFont val="Arial Cyr"/>
        <family val="2"/>
        <charset val="204"/>
      </rPr>
      <t xml:space="preserve"> - аппарат, ключ</t>
    </r>
  </si>
  <si>
    <t>04373</t>
  </si>
  <si>
    <r>
      <t>SP-4a 1200W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TraceWeld PROFI 40-90 blue</t>
    </r>
    <r>
      <rPr>
        <sz val="10"/>
        <rFont val="Arial Cyr"/>
        <family val="2"/>
        <charset val="204"/>
      </rPr>
      <t xml:space="preserve"> - аппарат, </t>
    </r>
  </si>
  <si>
    <t>04988</t>
  </si>
  <si>
    <t xml:space="preserve">ключ для насадок, синие насадки Ø40-90мм, зажим, </t>
  </si>
  <si>
    <t>ножная опора, инструкция, стальной чемодан</t>
  </si>
  <si>
    <r>
      <t>SP-4a 1200W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TraceWeld PROFI 63-110 blue</t>
    </r>
    <r>
      <rPr>
        <sz val="10"/>
        <rFont val="Arial Cyr"/>
        <family val="2"/>
        <charset val="204"/>
      </rPr>
      <t xml:space="preserve"> -аппарат, </t>
    </r>
  </si>
  <si>
    <t>21668</t>
  </si>
  <si>
    <t xml:space="preserve">ключ для насадок, синие насадки Ø63-110мм, зажим, </t>
  </si>
  <si>
    <t>Парные насадки - для аппаратов 850W и 1200W</t>
  </si>
  <si>
    <r>
      <t>SP-4a 1200W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TraceWeld PROFI 63-125 blue</t>
    </r>
    <r>
      <rPr>
        <sz val="10"/>
        <rFont val="Arial Cyr"/>
        <family val="2"/>
        <charset val="204"/>
      </rPr>
      <t xml:space="preserve"> -аппарат, </t>
    </r>
  </si>
  <si>
    <t>38256</t>
  </si>
  <si>
    <t xml:space="preserve">ключ для насадок, синие насадки Ø63-125мм, зажим, </t>
  </si>
  <si>
    <t>MP-110 UM</t>
  </si>
  <si>
    <t>Центратор для раструбной сварки Ø40-110мм.</t>
  </si>
  <si>
    <t>Точная регулировка соосности трубы, фитинга и сварочных насадок с</t>
  </si>
  <si>
    <t>помощью приспособления для центровки. Фиксация буртов под фланец.</t>
  </si>
  <si>
    <t>Возможность срыва трубы или фитинга с насадки при подлипании</t>
  </si>
  <si>
    <t>после нагрева.</t>
  </si>
  <si>
    <t xml:space="preserve"> - Центратор с хомутами Ø125мм для трубы;</t>
  </si>
  <si>
    <t xml:space="preserve"> - Универсальный зажим для фитингов, MAX Ø160мм;</t>
  </si>
  <si>
    <t xml:space="preserve"> - Сменыые вкладыши Ø40, 50, 63, 75, 90, 110мм.</t>
  </si>
  <si>
    <t>Режущий инструмент</t>
  </si>
  <si>
    <t xml:space="preserve"> - Специальные вкладыши для фитингов;</t>
  </si>
  <si>
    <t xml:space="preserve">                Ножницы DYNO до Ø40мм</t>
  </si>
  <si>
    <t xml:space="preserve"> - Сварочный аппарат SP-4a 1200W;</t>
  </si>
  <si>
    <t xml:space="preserve"> - Подставка для сварочного аппарата;</t>
  </si>
  <si>
    <t>02427</t>
  </si>
  <si>
    <t xml:space="preserve"> - Сварочные насадки Ø40, 50, 63, 75, 90, 110мм.</t>
  </si>
  <si>
    <t xml:space="preserve"> - Приспособление для центровки.</t>
  </si>
  <si>
    <t>MP-75</t>
  </si>
  <si>
    <t>Комплект</t>
  </si>
  <si>
    <t>Центратор для раструбной</t>
  </si>
  <si>
    <t>03969</t>
  </si>
  <si>
    <r>
      <t xml:space="preserve">сварки </t>
    </r>
    <r>
      <rPr>
        <sz val="10"/>
        <rFont val="Arial Cyr"/>
        <charset val="204"/>
      </rPr>
      <t>Ø</t>
    </r>
    <r>
      <rPr>
        <sz val="10"/>
        <rFont val="Arial Cyr"/>
        <family val="2"/>
        <charset val="204"/>
      </rPr>
      <t>40-75мм.</t>
    </r>
  </si>
  <si>
    <t>С центратором используется</t>
  </si>
  <si>
    <t>любой ручной аппарат для</t>
  </si>
  <si>
    <t>раструбной сварки.</t>
  </si>
  <si>
    <t>Каждый из 4-х зажимов дей-</t>
  </si>
  <si>
    <t>ствует независимо и может</t>
  </si>
  <si>
    <t>применяться как для трубы,</t>
  </si>
  <si>
    <t>так и для фитинга.</t>
  </si>
  <si>
    <t>Сварка Ø90мм ведет к уско-</t>
  </si>
  <si>
    <t>ренному износу центратора.</t>
  </si>
  <si>
    <t>01413</t>
  </si>
  <si>
    <t>Цена, руб</t>
  </si>
  <si>
    <t>SKO132RCTX</t>
  </si>
  <si>
    <t>SKOT032RCT</t>
  </si>
  <si>
    <t>STKR03225RCT</t>
  </si>
  <si>
    <t>SKRI032RCT</t>
  </si>
  <si>
    <t>SNA032RCTX</t>
  </si>
  <si>
    <t>SRE03220RCT</t>
  </si>
  <si>
    <t>SZA032RCTX</t>
  </si>
  <si>
    <t>SVA063PXXXX</t>
  </si>
  <si>
    <t>SNNS12540X</t>
  </si>
  <si>
    <t>SNNS12563X</t>
  </si>
  <si>
    <t>Наименование</t>
  </si>
  <si>
    <t>Стоимость руб с НДС/м</t>
  </si>
  <si>
    <t>PIPE 16x2,0MM PEX-C/EVOH RED WAVIN 200M 14PCS/PAL. CARTON</t>
  </si>
  <si>
    <t xml:space="preserve">Pipe 16x2,0MM ISO PE-RT/AL/PE WAVIN 200M 16PCS/PAL. CARTON (marked: EKOPLASTIK) </t>
  </si>
  <si>
    <t>TTRFBC020TRCT</t>
  </si>
  <si>
    <t>TTRFBC025TRCT</t>
  </si>
  <si>
    <t>TTRFBC032TRCT</t>
  </si>
  <si>
    <t>TTRFBC040TRCT</t>
  </si>
  <si>
    <t>TTRFBC050TRCT</t>
  </si>
  <si>
    <t>TTRFBC063TRCT</t>
  </si>
  <si>
    <t>TTRFBC075TRCT</t>
  </si>
  <si>
    <t>TTRFBC090TRCT</t>
  </si>
  <si>
    <t>TTRFBC110TRCT</t>
  </si>
  <si>
    <t>TTRFBC125TRCT</t>
  </si>
  <si>
    <t>50x20x50</t>
  </si>
  <si>
    <t>STKR05020RCT</t>
  </si>
  <si>
    <t>STKR0322020RCT</t>
  </si>
  <si>
    <t>SRE03225RCT</t>
  </si>
  <si>
    <t>SRE13225RCT</t>
  </si>
  <si>
    <t>20x1,9</t>
  </si>
  <si>
    <t>32x2,9</t>
  </si>
  <si>
    <t>40x3,7</t>
  </si>
  <si>
    <t>50x4,6</t>
  </si>
  <si>
    <t>63x5,8</t>
  </si>
  <si>
    <t>75x6,8</t>
  </si>
  <si>
    <t>90x8,2</t>
  </si>
  <si>
    <t xml:space="preserve"> ТРУБА -  PN 20 (S 2,5)</t>
  </si>
  <si>
    <t>16x2,7</t>
  </si>
  <si>
    <t>20x3,4</t>
  </si>
  <si>
    <t>25x4,2</t>
  </si>
  <si>
    <t>32x5,4</t>
  </si>
  <si>
    <t>40x6,7</t>
  </si>
  <si>
    <t>50x8,3</t>
  </si>
  <si>
    <t xml:space="preserve"> ТРУБА FIBER BASALT CLIMA S 4 (20 - 25 mm)</t>
  </si>
  <si>
    <t>20 **</t>
  </si>
  <si>
    <t xml:space="preserve"> ТРУБА FIBER BASALT CLIMA S 5 (32 - 125 mm)</t>
  </si>
  <si>
    <t>25 **</t>
  </si>
  <si>
    <t>32 **</t>
  </si>
  <si>
    <t>40 **</t>
  </si>
  <si>
    <t>50 **</t>
  </si>
  <si>
    <t>63 **</t>
  </si>
  <si>
    <t>75 **</t>
  </si>
  <si>
    <t>90 **</t>
  </si>
  <si>
    <t>110 **</t>
  </si>
  <si>
    <t>125 **</t>
  </si>
  <si>
    <t>PN16-16x2,2 *</t>
  </si>
  <si>
    <t>SKO02090RCT</t>
  </si>
  <si>
    <t>SKO02590RCT</t>
  </si>
  <si>
    <t>SKO120RCTX</t>
  </si>
  <si>
    <t>SKO125RCTX</t>
  </si>
  <si>
    <t>SKO02045RCT</t>
  </si>
  <si>
    <t>SKO02545RCT</t>
  </si>
  <si>
    <t>SKO12045RCT</t>
  </si>
  <si>
    <t>STK020RCTX</t>
  </si>
  <si>
    <t>STK025RCTX</t>
  </si>
  <si>
    <t>STKR02016RCT</t>
  </si>
  <si>
    <t>STKR02520RCT</t>
  </si>
  <si>
    <t>STKR03225X</t>
  </si>
  <si>
    <t>STKR0252020RCT</t>
  </si>
  <si>
    <t>32x25x20</t>
  </si>
  <si>
    <t>STKR0322520RCT</t>
  </si>
  <si>
    <t>STKR0322525RCT</t>
  </si>
  <si>
    <t>SKRI020RCT</t>
  </si>
  <si>
    <t>SKRI025RCT</t>
  </si>
  <si>
    <t>SO02090RCT</t>
  </si>
  <si>
    <t>SO02590RCT</t>
  </si>
  <si>
    <t>SKOT020RCT</t>
  </si>
  <si>
    <t>SKOT025RCT</t>
  </si>
  <si>
    <t>SNA020RCTX</t>
  </si>
  <si>
    <t>SNA025RCTX</t>
  </si>
  <si>
    <t>SRE02520RCT</t>
  </si>
  <si>
    <t>SRE12016RCT</t>
  </si>
  <si>
    <t>SRE12520RCT</t>
  </si>
  <si>
    <t>SZA020RCTX</t>
  </si>
  <si>
    <t>SZA025RCTX</t>
  </si>
  <si>
    <t>SZA120RCTX</t>
  </si>
  <si>
    <t>SKRH020RCT</t>
  </si>
  <si>
    <t>SKRH025RCT</t>
  </si>
  <si>
    <t>SDG02025RCT</t>
  </si>
  <si>
    <t>SDG02525RCT</t>
  </si>
  <si>
    <t xml:space="preserve"> СВАРОЧНЫЙ АППАРАТ ПЛОСКИЙ  RSP - 2aPm</t>
  </si>
  <si>
    <t xml:space="preserve"> для парных насадок (Нетто - прайс)</t>
  </si>
  <si>
    <t xml:space="preserve"> СВАРОЧНЫЙ КОМПЛЕКТ ПЛОСКИЙ  RSP - 2aPm</t>
  </si>
  <si>
    <t>SVAKR63P1663</t>
  </si>
  <si>
    <t xml:space="preserve"> СВАРОЧНЫЙ АППАРАТ PRISMA </t>
  </si>
  <si>
    <t>SRAO02020RCT</t>
  </si>
  <si>
    <t>SRAO02520RCT</t>
  </si>
  <si>
    <t xml:space="preserve">ПОДКЛЮЧЕНИЕ К РАДИАТОРУ - УГОЛЬНИК 45° </t>
  </si>
  <si>
    <t xml:space="preserve"> ПОДКЛЮЧЕНИЕ К РАДИАТОРУ - УГОЛЬНИК 45° </t>
  </si>
  <si>
    <t xml:space="preserve"> ПОДКЛЮЧЕНИЕ К РАДИАТОРУ - УГОЛЬНИК 90° </t>
  </si>
  <si>
    <t>TTRE160S5</t>
  </si>
  <si>
    <t>TTRE200S5</t>
  </si>
  <si>
    <t>250**</t>
  </si>
  <si>
    <t>TTRE250S5</t>
  </si>
  <si>
    <t>TTRFBC160TRCT</t>
  </si>
  <si>
    <t>TTRFBC200TRCT</t>
  </si>
  <si>
    <t>Розница (в евро)</t>
  </si>
  <si>
    <t>Розница (Руб)</t>
  </si>
  <si>
    <t>Опт (Euro)</t>
  </si>
  <si>
    <t>Опт (Руб)</t>
  </si>
  <si>
    <t>Спецпредложение</t>
  </si>
  <si>
    <t>Спецпредложение! Скидка 20%, при заказе от 50 000 рублей.</t>
  </si>
  <si>
    <t>Артикул по каталогу</t>
  </si>
  <si>
    <t>Размеры, мм</t>
  </si>
  <si>
    <t xml:space="preserve">ПП клапан-сифон HepvO </t>
  </si>
  <si>
    <t>32 мм</t>
  </si>
  <si>
    <t>40 мм</t>
  </si>
  <si>
    <t xml:space="preserve">ПП Концевой адаптер </t>
  </si>
  <si>
    <t>прямой HepvO</t>
  </si>
  <si>
    <t>32х87,5</t>
  </si>
  <si>
    <t>угловой HepvO</t>
  </si>
  <si>
    <t>40х87,5</t>
  </si>
  <si>
    <t>Стоимость (Euro)</t>
  </si>
  <si>
    <t>Стоимость (Руб)</t>
  </si>
  <si>
    <t>Cухой самогерметизирующийся клапан-сифон Wavin HepvO</t>
  </si>
  <si>
    <t>ПРАЙС ЛИСТ ДЕЙСТВИТЕЛЕН С 10.10.2023</t>
  </si>
</sst>
</file>

<file path=xl/styles.xml><?xml version="1.0" encoding="utf-8"?>
<styleSheet xmlns="http://schemas.openxmlformats.org/spreadsheetml/2006/main">
  <numFmts count="9">
    <numFmt numFmtId="44" formatCode="_-* #,##0.00\ &quot;₽&quot;_-;\-* #,##0.00\ &quot;₽&quot;_-;_-* &quot;-&quot;??\ &quot;₽&quot;_-;_-@_-"/>
    <numFmt numFmtId="164" formatCode="_-* #,##0.00_-;\-* #,##0.00_-;_-* &quot;-&quot;??_-;_-@_-"/>
    <numFmt numFmtId="165" formatCode="_-* #,##0.00\ _K_č_-;\-* #,##0.00\ _K_č_-;_-* &quot;-&quot;??\ _K_č_-;_-@_-"/>
    <numFmt numFmtId="166" formatCode="_-* #,##0.00\ [$€-1]_-;\-* #,##0.00\ [$€-1]_-;_-* &quot;-&quot;??\ [$€-1]_-"/>
    <numFmt numFmtId="167" formatCode="#,##0.00\ &quot;₽&quot;"/>
    <numFmt numFmtId="168" formatCode="#,##0_ ;\-#,##0\ "/>
    <numFmt numFmtId="169" formatCode="_-[$€-2]\ * #,##0.00_-;\-[$€-2]\ * #,##0.00_-;_-[$€-2]\ * &quot;-&quot;??_-;_-@_-"/>
    <numFmt numFmtId="170" formatCode="_-* #,##0.00\ [$₽-419]_-;\-* #,##0.00\ [$₽-419]_-;_-* &quot;-&quot;??\ [$₽-419]_-;_-@_-"/>
    <numFmt numFmtId="171" formatCode="_-[$€-2]\ * #,##0.0000_-;\-[$€-2]\ * #,##0.0000_-;_-[$€-2]\ * &quot;-&quot;??_-;_-@_-"/>
  </numFmts>
  <fonts count="46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b/>
      <sz val="12"/>
      <name val="Arial CE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22222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0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bscript"/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indexed="9"/>
      <name val="Arial Cyr"/>
      <charset val="204"/>
    </font>
    <font>
      <b/>
      <sz val="10"/>
      <color indexed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2"/>
      <color indexed="9"/>
      <name val="Arial Cyr"/>
      <family val="2"/>
      <charset val="204"/>
    </font>
    <font>
      <b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4"/>
      <color rgb="FFFF0000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 applyNumberFormat="0" applyAlignment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3" fillId="0" borderId="0"/>
    <xf numFmtId="166" fontId="20" fillId="0" borderId="0" applyFont="0" applyFill="0" applyBorder="0" applyAlignment="0" applyProtection="0"/>
    <xf numFmtId="0" fontId="29" fillId="0" borderId="0"/>
    <xf numFmtId="164" fontId="38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439">
    <xf numFmtId="0" fontId="0" fillId="0" borderId="0" xfId="0"/>
    <xf numFmtId="0" fontId="8" fillId="0" borderId="1" xfId="0" applyFont="1" applyBorder="1"/>
    <xf numFmtId="0" fontId="7" fillId="0" borderId="5" xfId="0" applyFont="1" applyBorder="1"/>
    <xf numFmtId="0" fontId="7" fillId="0" borderId="10" xfId="0" applyFont="1" applyBorder="1"/>
    <xf numFmtId="0" fontId="7" fillId="0" borderId="1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/>
    <xf numFmtId="0" fontId="8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/>
    <xf numFmtId="0" fontId="8" fillId="0" borderId="5" xfId="0" applyFont="1" applyBorder="1" applyAlignment="1">
      <alignment vertical="center"/>
    </xf>
    <xf numFmtId="0" fontId="8" fillId="0" borderId="10" xfId="0" applyFont="1" applyBorder="1"/>
    <xf numFmtId="0" fontId="8" fillId="0" borderId="3" xfId="0" applyFont="1" applyBorder="1"/>
    <xf numFmtId="0" fontId="8" fillId="0" borderId="6" xfId="0" applyFont="1" applyBorder="1"/>
    <xf numFmtId="0" fontId="7" fillId="0" borderId="6" xfId="0" applyFont="1" applyBorder="1"/>
    <xf numFmtId="0" fontId="7" fillId="0" borderId="0" xfId="5" applyFont="1"/>
    <xf numFmtId="0" fontId="7" fillId="0" borderId="0" xfId="5" applyFont="1" applyAlignment="1">
      <alignment horizontal="right"/>
    </xf>
    <xf numFmtId="0" fontId="7" fillId="0" borderId="0" xfId="5" applyFont="1" applyAlignment="1">
      <alignment horizontal="center"/>
    </xf>
    <xf numFmtId="165" fontId="7" fillId="0" borderId="0" xfId="1" applyFont="1" applyAlignment="1">
      <alignment horizontal="center"/>
    </xf>
    <xf numFmtId="0" fontId="7" fillId="0" borderId="0" xfId="9" applyFont="1" applyAlignment="1">
      <alignment horizontal="center"/>
    </xf>
    <xf numFmtId="2" fontId="8" fillId="0" borderId="0" xfId="3" applyNumberFormat="1" applyFont="1" applyAlignment="1">
      <alignment horizontal="right"/>
    </xf>
    <xf numFmtId="0" fontId="14" fillId="3" borderId="15" xfId="9" applyFont="1" applyFill="1" applyBorder="1"/>
    <xf numFmtId="0" fontId="14" fillId="3" borderId="13" xfId="9" applyFont="1" applyFill="1" applyBorder="1"/>
    <xf numFmtId="0" fontId="8" fillId="0" borderId="2" xfId="5" applyFont="1" applyBorder="1"/>
    <xf numFmtId="0" fontId="8" fillId="0" borderId="1" xfId="9" applyFont="1" applyBorder="1" applyAlignment="1">
      <alignment horizontal="center"/>
    </xf>
    <xf numFmtId="165" fontId="7" fillId="0" borderId="0" xfId="1" applyFont="1" applyAlignment="1">
      <alignment horizontal="center" vertical="center"/>
    </xf>
    <xf numFmtId="0" fontId="7" fillId="0" borderId="5" xfId="9" applyFont="1" applyBorder="1"/>
    <xf numFmtId="0" fontId="7" fillId="0" borderId="0" xfId="9" applyFont="1" applyAlignment="1">
      <alignment horizontal="right"/>
    </xf>
    <xf numFmtId="0" fontId="8" fillId="0" borderId="5" xfId="9" applyFont="1" applyBorder="1"/>
    <xf numFmtId="0" fontId="7" fillId="0" borderId="5" xfId="5" applyFont="1" applyBorder="1"/>
    <xf numFmtId="0" fontId="13" fillId="0" borderId="5" xfId="9" applyFont="1" applyBorder="1"/>
    <xf numFmtId="0" fontId="13" fillId="0" borderId="0" xfId="9" applyFont="1" applyAlignment="1">
      <alignment horizontal="right"/>
    </xf>
    <xf numFmtId="0" fontId="13" fillId="0" borderId="8" xfId="9" applyFont="1" applyBorder="1"/>
    <xf numFmtId="0" fontId="13" fillId="0" borderId="9" xfId="9" applyFont="1" applyBorder="1" applyAlignment="1">
      <alignment horizontal="right"/>
    </xf>
    <xf numFmtId="0" fontId="8" fillId="0" borderId="5" xfId="5" applyFont="1" applyBorder="1"/>
    <xf numFmtId="0" fontId="11" fillId="0" borderId="1" xfId="9" applyFont="1" applyBorder="1" applyAlignment="1">
      <alignment horizontal="center"/>
    </xf>
    <xf numFmtId="0" fontId="11" fillId="0" borderId="5" xfId="9" applyFont="1" applyBorder="1"/>
    <xf numFmtId="0" fontId="8" fillId="0" borderId="2" xfId="9" applyFont="1" applyBorder="1"/>
    <xf numFmtId="0" fontId="8" fillId="0" borderId="5" xfId="3" applyFont="1" applyBorder="1"/>
    <xf numFmtId="0" fontId="7" fillId="0" borderId="7" xfId="9" applyFont="1" applyBorder="1" applyAlignment="1">
      <alignment horizontal="center"/>
    </xf>
    <xf numFmtId="0" fontId="7" fillId="0" borderId="7" xfId="9" applyFont="1" applyBorder="1" applyAlignment="1">
      <alignment horizontal="right"/>
    </xf>
    <xf numFmtId="0" fontId="7" fillId="0" borderId="5" xfId="3" applyFont="1" applyBorder="1"/>
    <xf numFmtId="0" fontId="7" fillId="0" borderId="8" xfId="9" applyFont="1" applyBorder="1"/>
    <xf numFmtId="0" fontId="7" fillId="0" borderId="11" xfId="9" applyFont="1" applyBorder="1" applyAlignment="1">
      <alignment horizontal="right"/>
    </xf>
    <xf numFmtId="0" fontId="13" fillId="0" borderId="12" xfId="9" applyFont="1" applyBorder="1" applyAlignment="1">
      <alignment horizontal="center"/>
    </xf>
    <xf numFmtId="0" fontId="13" fillId="0" borderId="7" xfId="9" applyFont="1" applyBorder="1" applyAlignment="1">
      <alignment horizontal="right"/>
    </xf>
    <xf numFmtId="0" fontId="13" fillId="0" borderId="0" xfId="9" applyFont="1" applyAlignment="1">
      <alignment horizontal="center"/>
    </xf>
    <xf numFmtId="0" fontId="13" fillId="0" borderId="11" xfId="9" applyFont="1" applyBorder="1" applyAlignment="1">
      <alignment horizontal="right"/>
    </xf>
    <xf numFmtId="0" fontId="13" fillId="0" borderId="9" xfId="9" applyFont="1" applyBorder="1" applyAlignment="1">
      <alignment horizontal="center"/>
    </xf>
    <xf numFmtId="0" fontId="11" fillId="0" borderId="5" xfId="3" applyFont="1" applyBorder="1"/>
    <xf numFmtId="0" fontId="11" fillId="0" borderId="7" xfId="9" applyFont="1" applyBorder="1" applyAlignment="1">
      <alignment horizontal="center"/>
    </xf>
    <xf numFmtId="0" fontId="8" fillId="0" borderId="2" xfId="3" applyFont="1" applyBorder="1"/>
    <xf numFmtId="0" fontId="8" fillId="0" borderId="3" xfId="9" applyFont="1" applyBorder="1"/>
    <xf numFmtId="0" fontId="11" fillId="0" borderId="8" xfId="9" applyFont="1" applyBorder="1"/>
    <xf numFmtId="0" fontId="13" fillId="0" borderId="5" xfId="3" applyFont="1" applyBorder="1"/>
    <xf numFmtId="0" fontId="13" fillId="0" borderId="4" xfId="9" applyFont="1" applyBorder="1" applyAlignment="1">
      <alignment horizontal="right"/>
    </xf>
    <xf numFmtId="0" fontId="13" fillId="0" borderId="8" xfId="5" applyFont="1" applyBorder="1"/>
    <xf numFmtId="0" fontId="11" fillId="0" borderId="2" xfId="3" applyFont="1" applyBorder="1"/>
    <xf numFmtId="0" fontId="11" fillId="0" borderId="15" xfId="9" applyFont="1" applyBorder="1" applyAlignment="1">
      <alignment horizontal="center"/>
    </xf>
    <xf numFmtId="0" fontId="7" fillId="0" borderId="16" xfId="9" applyFont="1" applyBorder="1" applyAlignment="1">
      <alignment horizontal="right"/>
    </xf>
    <xf numFmtId="0" fontId="8" fillId="0" borderId="10" xfId="9" applyFont="1" applyBorder="1" applyAlignment="1">
      <alignment horizontal="center"/>
    </xf>
    <xf numFmtId="0" fontId="8" fillId="0" borderId="8" xfId="9" applyFont="1" applyBorder="1"/>
    <xf numFmtId="0" fontId="9" fillId="0" borderId="5" xfId="9" applyFont="1" applyBorder="1"/>
    <xf numFmtId="0" fontId="8" fillId="2" borderId="5" xfId="8" applyFont="1" applyFill="1" applyBorder="1" applyAlignment="1">
      <alignment vertical="center"/>
    </xf>
    <xf numFmtId="0" fontId="11" fillId="0" borderId="5" xfId="9" applyFont="1" applyBorder="1" applyAlignment="1">
      <alignment vertical="center"/>
    </xf>
    <xf numFmtId="0" fontId="11" fillId="0" borderId="8" xfId="9" applyFont="1" applyBorder="1" applyAlignment="1">
      <alignment vertical="center"/>
    </xf>
    <xf numFmtId="0" fontId="13" fillId="0" borderId="7" xfId="9" applyFont="1" applyBorder="1" applyAlignment="1">
      <alignment horizontal="center"/>
    </xf>
    <xf numFmtId="0" fontId="8" fillId="0" borderId="5" xfId="5" applyFont="1" applyBorder="1" applyAlignment="1">
      <alignment vertical="center"/>
    </xf>
    <xf numFmtId="0" fontId="8" fillId="0" borderId="6" xfId="5" applyFont="1" applyBorder="1"/>
    <xf numFmtId="0" fontId="13" fillId="0" borderId="4" xfId="9" applyFont="1" applyBorder="1" applyAlignment="1">
      <alignment horizontal="center"/>
    </xf>
    <xf numFmtId="0" fontId="8" fillId="0" borderId="5" xfId="7" applyFont="1" applyBorder="1"/>
    <xf numFmtId="0" fontId="13" fillId="0" borderId="5" xfId="5" applyFont="1" applyBorder="1"/>
    <xf numFmtId="0" fontId="11" fillId="0" borderId="9" xfId="9" applyFont="1" applyBorder="1" applyAlignment="1">
      <alignment horizontal="right"/>
    </xf>
    <xf numFmtId="0" fontId="8" fillId="0" borderId="3" xfId="5" applyFont="1" applyBorder="1"/>
    <xf numFmtId="0" fontId="7" fillId="0" borderId="5" xfId="9" applyFont="1" applyBorder="1" applyAlignment="1">
      <alignment horizontal="right"/>
    </xf>
    <xf numFmtId="0" fontId="7" fillId="0" borderId="8" xfId="9" applyFont="1" applyBorder="1" applyAlignment="1">
      <alignment horizontal="right"/>
    </xf>
    <xf numFmtId="0" fontId="7" fillId="0" borderId="15" xfId="9" applyFont="1" applyBorder="1" applyAlignment="1">
      <alignment horizontal="center"/>
    </xf>
    <xf numFmtId="0" fontId="8" fillId="0" borderId="15" xfId="9" applyFont="1" applyBorder="1" applyAlignment="1">
      <alignment vertical="center"/>
    </xf>
    <xf numFmtId="0" fontId="8" fillId="0" borderId="8" xfId="7" applyFont="1" applyBorder="1" applyAlignment="1">
      <alignment horizontal="left"/>
    </xf>
    <xf numFmtId="0" fontId="11" fillId="0" borderId="12" xfId="9" applyFont="1" applyBorder="1" applyAlignment="1">
      <alignment horizontal="center"/>
    </xf>
    <xf numFmtId="0" fontId="8" fillId="0" borderId="15" xfId="9" applyFont="1" applyBorder="1"/>
    <xf numFmtId="0" fontId="8" fillId="0" borderId="8" xfId="7" applyFont="1" applyBorder="1"/>
    <xf numFmtId="0" fontId="8" fillId="0" borderId="0" xfId="9" applyFont="1" applyAlignment="1">
      <alignment horizontal="center"/>
    </xf>
    <xf numFmtId="0" fontId="7" fillId="0" borderId="0" xfId="9" applyFont="1"/>
    <xf numFmtId="0" fontId="8" fillId="0" borderId="0" xfId="9" applyFont="1" applyAlignment="1">
      <alignment horizontal="right"/>
    </xf>
    <xf numFmtId="0" fontId="7" fillId="0" borderId="0" xfId="9" applyFont="1" applyAlignment="1">
      <alignment horizontal="left"/>
    </xf>
    <xf numFmtId="0" fontId="8" fillId="0" borderId="0" xfId="5" applyFont="1" applyAlignment="1">
      <alignment horizontal="left"/>
    </xf>
    <xf numFmtId="0" fontId="8" fillId="0" borderId="8" xfId="0" applyFont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17" fillId="0" borderId="10" xfId="9" applyFont="1" applyBorder="1" applyAlignment="1">
      <alignment horizontal="center"/>
    </xf>
    <xf numFmtId="0" fontId="8" fillId="0" borderId="7" xfId="0" applyFont="1" applyBorder="1"/>
    <xf numFmtId="0" fontId="8" fillId="0" borderId="11" xfId="0" applyFont="1" applyBorder="1"/>
    <xf numFmtId="0" fontId="13" fillId="0" borderId="0" xfId="9" applyFont="1"/>
    <xf numFmtId="0" fontId="9" fillId="0" borderId="9" xfId="9" applyFont="1" applyBorder="1" applyAlignment="1">
      <alignment horizontal="right"/>
    </xf>
    <xf numFmtId="0" fontId="18" fillId="0" borderId="8" xfId="7" applyFont="1" applyBorder="1"/>
    <xf numFmtId="0" fontId="10" fillId="0" borderId="8" xfId="0" applyFont="1" applyBorder="1" applyAlignment="1">
      <alignment vertical="center"/>
    </xf>
    <xf numFmtId="0" fontId="8" fillId="0" borderId="3" xfId="9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" xfId="9" applyFont="1" applyBorder="1" applyAlignment="1">
      <alignment horizontal="center"/>
    </xf>
    <xf numFmtId="0" fontId="8" fillId="0" borderId="5" xfId="0" applyFont="1" applyBorder="1"/>
    <xf numFmtId="0" fontId="17" fillId="0" borderId="6" xfId="9" applyFont="1" applyBorder="1" applyAlignment="1">
      <alignment horizontal="center"/>
    </xf>
    <xf numFmtId="0" fontId="8" fillId="0" borderId="8" xfId="0" applyFont="1" applyBorder="1"/>
    <xf numFmtId="0" fontId="13" fillId="0" borderId="0" xfId="9" applyFont="1" applyBorder="1" applyAlignment="1">
      <alignment horizontal="center"/>
    </xf>
    <xf numFmtId="0" fontId="13" fillId="0" borderId="0" xfId="9" applyFont="1" applyBorder="1" applyAlignment="1">
      <alignment horizontal="right"/>
    </xf>
    <xf numFmtId="0" fontId="11" fillId="0" borderId="0" xfId="9" applyFont="1" applyBorder="1" applyAlignment="1">
      <alignment horizontal="center"/>
    </xf>
    <xf numFmtId="0" fontId="11" fillId="0" borderId="2" xfId="9" applyFont="1" applyBorder="1"/>
    <xf numFmtId="0" fontId="11" fillId="0" borderId="9" xfId="9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 wrapText="1"/>
    </xf>
    <xf numFmtId="0" fontId="27" fillId="6" borderId="0" xfId="0" applyFont="1" applyFill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49" fontId="24" fillId="0" borderId="2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5" xfId="0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49" fontId="30" fillId="7" borderId="0" xfId="0" applyNumberFormat="1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" fontId="24" fillId="0" borderId="25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1" fillId="7" borderId="0" xfId="0" applyFont="1" applyFill="1" applyBorder="1" applyAlignment="1">
      <alignment vertical="center"/>
    </xf>
    <xf numFmtId="0" fontId="32" fillId="7" borderId="0" xfId="0" applyFont="1" applyFill="1" applyBorder="1" applyAlignment="1">
      <alignment vertical="center"/>
    </xf>
    <xf numFmtId="0" fontId="32" fillId="7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0" fontId="31" fillId="7" borderId="19" xfId="0" applyFont="1" applyFill="1" applyBorder="1" applyAlignment="1">
      <alignment vertical="center"/>
    </xf>
    <xf numFmtId="0" fontId="30" fillId="7" borderId="20" xfId="0" applyFont="1" applyFill="1" applyBorder="1" applyAlignment="1">
      <alignment vertical="center"/>
    </xf>
    <xf numFmtId="0" fontId="30" fillId="7" borderId="20" xfId="0" applyFont="1" applyFill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5" fillId="0" borderId="34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5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8" fillId="0" borderId="3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4" fontId="24" fillId="0" borderId="28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165" fontId="13" fillId="0" borderId="1" xfId="1" applyFont="1" applyBorder="1" applyAlignment="1">
      <alignment horizontal="center"/>
    </xf>
    <xf numFmtId="0" fontId="8" fillId="3" borderId="13" xfId="9" applyFont="1" applyFill="1" applyBorder="1" applyAlignment="1">
      <alignment horizontal="center"/>
    </xf>
    <xf numFmtId="0" fontId="7" fillId="3" borderId="13" xfId="9" applyFont="1" applyFill="1" applyBorder="1" applyAlignment="1">
      <alignment horizontal="center"/>
    </xf>
    <xf numFmtId="0" fontId="14" fillId="3" borderId="2" xfId="9" applyFont="1" applyFill="1" applyBorder="1"/>
    <xf numFmtId="0" fontId="8" fillId="3" borderId="12" xfId="9" applyFont="1" applyFill="1" applyBorder="1" applyAlignment="1">
      <alignment horizontal="center"/>
    </xf>
    <xf numFmtId="0" fontId="7" fillId="3" borderId="12" xfId="9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13" fillId="0" borderId="5" xfId="9" applyFont="1" applyBorder="1" applyAlignment="1">
      <alignment horizontal="center"/>
    </xf>
    <xf numFmtId="0" fontId="14" fillId="3" borderId="1" xfId="9" applyFont="1" applyFill="1" applyBorder="1"/>
    <xf numFmtId="0" fontId="7" fillId="0" borderId="5" xfId="9" applyFont="1" applyBorder="1" applyAlignment="1">
      <alignment horizontal="center" vertical="center"/>
    </xf>
    <xf numFmtId="168" fontId="7" fillId="5" borderId="1" xfId="1" applyNumberFormat="1" applyFont="1" applyFill="1" applyBorder="1" applyAlignment="1">
      <alignment horizontal="center" vertical="center"/>
    </xf>
    <xf numFmtId="0" fontId="7" fillId="0" borderId="5" xfId="9" applyFont="1" applyBorder="1" applyAlignment="1">
      <alignment horizontal="center"/>
    </xf>
    <xf numFmtId="168" fontId="7" fillId="5" borderId="1" xfId="1" applyNumberFormat="1" applyFont="1" applyFill="1" applyBorder="1" applyAlignment="1">
      <alignment horizontal="center"/>
    </xf>
    <xf numFmtId="165" fontId="7" fillId="5" borderId="1" xfId="1" applyFont="1" applyFill="1" applyBorder="1" applyAlignment="1">
      <alignment horizontal="center"/>
    </xf>
    <xf numFmtId="165" fontId="13" fillId="5" borderId="1" xfId="1" applyFont="1" applyFill="1" applyBorder="1" applyAlignment="1">
      <alignment horizontal="center"/>
    </xf>
    <xf numFmtId="0" fontId="13" fillId="0" borderId="8" xfId="9" applyFont="1" applyBorder="1" applyAlignment="1">
      <alignment horizontal="center"/>
    </xf>
    <xf numFmtId="0" fontId="7" fillId="0" borderId="2" xfId="9" applyFont="1" applyBorder="1" applyAlignment="1">
      <alignment horizontal="center"/>
    </xf>
    <xf numFmtId="0" fontId="13" fillId="0" borderId="2" xfId="9" applyFont="1" applyBorder="1" applyAlignment="1">
      <alignment horizontal="center"/>
    </xf>
    <xf numFmtId="168" fontId="13" fillId="5" borderId="1" xfId="1" applyNumberFormat="1" applyFont="1" applyFill="1" applyBorder="1" applyAlignment="1">
      <alignment horizontal="center"/>
    </xf>
    <xf numFmtId="0" fontId="11" fillId="0" borderId="0" xfId="9" applyFont="1" applyAlignment="1">
      <alignment horizontal="center"/>
    </xf>
    <xf numFmtId="4" fontId="7" fillId="0" borderId="5" xfId="5" applyNumberFormat="1" applyFont="1" applyBorder="1" applyAlignment="1">
      <alignment horizontal="center"/>
    </xf>
    <xf numFmtId="4" fontId="7" fillId="0" borderId="8" xfId="5" applyNumberFormat="1" applyFont="1" applyBorder="1" applyAlignment="1">
      <alignment horizontal="center"/>
    </xf>
    <xf numFmtId="0" fontId="7" fillId="0" borderId="8" xfId="9" applyFont="1" applyBorder="1" applyAlignment="1">
      <alignment horizontal="center"/>
    </xf>
    <xf numFmtId="0" fontId="21" fillId="0" borderId="5" xfId="9" applyFont="1" applyBorder="1" applyProtection="1">
      <protection locked="0"/>
    </xf>
    <xf numFmtId="0" fontId="21" fillId="0" borderId="1" xfId="9" applyFont="1" applyBorder="1" applyAlignment="1" applyProtection="1">
      <alignment horizontal="center"/>
      <protection locked="0"/>
    </xf>
    <xf numFmtId="0" fontId="37" fillId="0" borderId="2" xfId="9" applyFont="1" applyBorder="1" applyAlignment="1" applyProtection="1">
      <alignment horizontal="center"/>
      <protection locked="0"/>
    </xf>
    <xf numFmtId="164" fontId="37" fillId="5" borderId="1" xfId="16" applyFont="1" applyFill="1" applyBorder="1" applyAlignment="1" applyProtection="1">
      <alignment horizontal="center"/>
      <protection locked="0"/>
    </xf>
    <xf numFmtId="0" fontId="37" fillId="0" borderId="7" xfId="9" applyFont="1" applyBorder="1" applyAlignment="1" applyProtection="1">
      <alignment horizontal="right"/>
      <protection locked="0"/>
    </xf>
    <xf numFmtId="0" fontId="37" fillId="0" borderId="5" xfId="9" applyFont="1" applyBorder="1" applyAlignment="1" applyProtection="1">
      <alignment horizontal="center"/>
      <protection locked="0"/>
    </xf>
    <xf numFmtId="0" fontId="37" fillId="0" borderId="5" xfId="9" applyFont="1" applyBorder="1"/>
    <xf numFmtId="0" fontId="37" fillId="0" borderId="5" xfId="9" applyFont="1" applyBorder="1" applyProtection="1">
      <protection locked="0"/>
    </xf>
    <xf numFmtId="0" fontId="21" fillId="0" borderId="8" xfId="9" applyFont="1" applyBorder="1" applyProtection="1">
      <protection locked="0"/>
    </xf>
    <xf numFmtId="0" fontId="37" fillId="0" borderId="11" xfId="9" applyFont="1" applyBorder="1" applyAlignment="1" applyProtection="1">
      <alignment horizontal="right"/>
      <protection locked="0"/>
    </xf>
    <xf numFmtId="0" fontId="37" fillId="0" borderId="8" xfId="9" applyFont="1" applyBorder="1" applyAlignment="1" applyProtection="1">
      <alignment horizontal="center"/>
      <protection locked="0"/>
    </xf>
    <xf numFmtId="0" fontId="7" fillId="0" borderId="0" xfId="9" applyFont="1" applyBorder="1" applyAlignment="1">
      <alignment horizontal="center"/>
    </xf>
    <xf numFmtId="0" fontId="8" fillId="0" borderId="5" xfId="5" applyFont="1" applyFill="1" applyBorder="1"/>
    <xf numFmtId="0" fontId="11" fillId="0" borderId="1" xfId="9" applyFont="1" applyFill="1" applyBorder="1" applyAlignment="1">
      <alignment horizontal="center"/>
    </xf>
    <xf numFmtId="0" fontId="13" fillId="0" borderId="12" xfId="9" applyFont="1" applyFill="1" applyBorder="1" applyAlignment="1">
      <alignment horizontal="center"/>
    </xf>
    <xf numFmtId="0" fontId="7" fillId="0" borderId="0" xfId="0" applyFont="1" applyFill="1"/>
    <xf numFmtId="0" fontId="13" fillId="0" borderId="12" xfId="9" applyNumberFormat="1" applyFont="1" applyBorder="1" applyAlignment="1">
      <alignment horizontal="center"/>
    </xf>
    <xf numFmtId="0" fontId="13" fillId="0" borderId="0" xfId="9" applyNumberFormat="1" applyFont="1" applyAlignment="1">
      <alignment horizontal="center"/>
    </xf>
    <xf numFmtId="0" fontId="13" fillId="0" borderId="5" xfId="9" applyNumberFormat="1" applyFont="1" applyBorder="1" applyAlignment="1">
      <alignment horizontal="center"/>
    </xf>
    <xf numFmtId="0" fontId="13" fillId="0" borderId="0" xfId="9" applyNumberFormat="1" applyFont="1" applyBorder="1" applyAlignment="1">
      <alignment horizontal="center"/>
    </xf>
    <xf numFmtId="1" fontId="13" fillId="0" borderId="12" xfId="9" applyNumberFormat="1" applyFont="1" applyBorder="1" applyAlignment="1">
      <alignment horizontal="center"/>
    </xf>
    <xf numFmtId="1" fontId="13" fillId="0" borderId="0" xfId="9" applyNumberFormat="1" applyFont="1" applyAlignment="1">
      <alignment horizontal="center"/>
    </xf>
    <xf numFmtId="1" fontId="7" fillId="0" borderId="0" xfId="9" applyNumberFormat="1" applyFont="1" applyAlignment="1">
      <alignment horizontal="center"/>
    </xf>
    <xf numFmtId="0" fontId="7" fillId="0" borderId="2" xfId="5" applyNumberFormat="1" applyFont="1" applyBorder="1" applyAlignment="1">
      <alignment horizontal="center"/>
    </xf>
    <xf numFmtId="0" fontId="13" fillId="5" borderId="1" xfId="9" applyFont="1" applyFill="1" applyBorder="1" applyAlignment="1">
      <alignment horizontal="center"/>
    </xf>
    <xf numFmtId="0" fontId="7" fillId="0" borderId="5" xfId="5" applyNumberFormat="1" applyFont="1" applyBorder="1" applyAlignment="1">
      <alignment horizontal="center"/>
    </xf>
    <xf numFmtId="3" fontId="7" fillId="0" borderId="5" xfId="5" applyNumberFormat="1" applyFont="1" applyBorder="1" applyAlignment="1">
      <alignment horizontal="center"/>
    </xf>
    <xf numFmtId="0" fontId="13" fillId="5" borderId="1" xfId="5" applyFont="1" applyFill="1" applyBorder="1" applyAlignment="1">
      <alignment horizontal="center"/>
    </xf>
    <xf numFmtId="0" fontId="11" fillId="0" borderId="4" xfId="9" applyFont="1" applyBorder="1" applyAlignment="1">
      <alignment horizontal="center"/>
    </xf>
    <xf numFmtId="0" fontId="13" fillId="0" borderId="2" xfId="9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5" fontId="13" fillId="5" borderId="1" xfId="9" applyNumberFormat="1" applyFont="1" applyFill="1" applyBorder="1" applyAlignment="1">
      <alignment horizontal="center"/>
    </xf>
    <xf numFmtId="165" fontId="7" fillId="5" borderId="1" xfId="9" applyNumberFormat="1" applyFont="1" applyFill="1" applyBorder="1" applyAlignment="1">
      <alignment horizontal="center"/>
    </xf>
    <xf numFmtId="0" fontId="13" fillId="0" borderId="9" xfId="5" applyFont="1" applyBorder="1" applyAlignment="1">
      <alignment horizontal="center"/>
    </xf>
    <xf numFmtId="0" fontId="13" fillId="0" borderId="2" xfId="5" applyFont="1" applyBorder="1" applyAlignment="1">
      <alignment horizontal="center"/>
    </xf>
    <xf numFmtId="4" fontId="7" fillId="0" borderId="2" xfId="5" applyNumberFormat="1" applyFont="1" applyBorder="1" applyAlignment="1">
      <alignment horizontal="center"/>
    </xf>
    <xf numFmtId="0" fontId="8" fillId="2" borderId="5" xfId="6" applyFont="1" applyFill="1" applyBorder="1" applyAlignment="1">
      <alignment vertical="center"/>
    </xf>
    <xf numFmtId="4" fontId="13" fillId="0" borderId="0" xfId="5" applyNumberFormat="1" applyFont="1" applyBorder="1" applyAlignment="1">
      <alignment horizontal="center"/>
    </xf>
    <xf numFmtId="0" fontId="12" fillId="0" borderId="5" xfId="0" applyFont="1" applyBorder="1"/>
    <xf numFmtId="0" fontId="13" fillId="0" borderId="15" xfId="9" applyFont="1" applyBorder="1" applyAlignment="1">
      <alignment horizontal="center"/>
    </xf>
    <xf numFmtId="165" fontId="13" fillId="0" borderId="1" xfId="1" applyFont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165" fontId="7" fillId="0" borderId="1" xfId="1" applyFont="1" applyBorder="1" applyAlignment="1">
      <alignment horizontal="center"/>
    </xf>
    <xf numFmtId="1" fontId="7" fillId="0" borderId="2" xfId="5" applyNumberFormat="1" applyFont="1" applyBorder="1" applyAlignment="1">
      <alignment horizontal="center"/>
    </xf>
    <xf numFmtId="1" fontId="7" fillId="0" borderId="5" xfId="5" applyNumberFormat="1" applyFont="1" applyBorder="1" applyAlignment="1">
      <alignment horizontal="center"/>
    </xf>
    <xf numFmtId="1" fontId="7" fillId="0" borderId="8" xfId="5" applyNumberFormat="1" applyFont="1" applyBorder="1" applyAlignment="1">
      <alignment horizontal="center"/>
    </xf>
    <xf numFmtId="165" fontId="13" fillId="0" borderId="1" xfId="1" applyFont="1" applyBorder="1" applyAlignment="1">
      <alignment horizontal="center" vertical="top"/>
    </xf>
    <xf numFmtId="0" fontId="13" fillId="0" borderId="8" xfId="9" applyFont="1" applyBorder="1" applyAlignment="1">
      <alignment horizontal="center" vertical="justify"/>
    </xf>
    <xf numFmtId="0" fontId="13" fillId="0" borderId="5" xfId="9" applyFont="1" applyBorder="1" applyAlignment="1">
      <alignment horizontal="center" vertical="top"/>
    </xf>
    <xf numFmtId="165" fontId="7" fillId="3" borderId="1" xfId="1" applyFont="1" applyFill="1" applyBorder="1" applyAlignment="1">
      <alignment horizontal="center"/>
    </xf>
    <xf numFmtId="0" fontId="8" fillId="0" borderId="7" xfId="9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Border="1"/>
    <xf numFmtId="0" fontId="7" fillId="0" borderId="1" xfId="0" applyFont="1" applyBorder="1" applyAlignment="1" applyProtection="1">
      <alignment horizontal="center"/>
      <protection locked="0"/>
    </xf>
    <xf numFmtId="0" fontId="7" fillId="0" borderId="9" xfId="9" applyFont="1" applyBorder="1" applyAlignment="1">
      <alignment horizontal="center"/>
    </xf>
    <xf numFmtId="169" fontId="7" fillId="0" borderId="0" xfId="5" applyNumberFormat="1" applyFont="1" applyAlignment="1">
      <alignment horizontal="center"/>
    </xf>
    <xf numFmtId="170" fontId="7" fillId="0" borderId="0" xfId="5" applyNumberFormat="1" applyFont="1" applyAlignment="1">
      <alignment horizontal="center"/>
    </xf>
    <xf numFmtId="169" fontId="7" fillId="0" borderId="0" xfId="0" applyNumberFormat="1" applyFont="1"/>
    <xf numFmtId="170" fontId="7" fillId="0" borderId="0" xfId="0" applyNumberFormat="1" applyFont="1"/>
    <xf numFmtId="171" fontId="39" fillId="0" borderId="0" xfId="5" applyNumberFormat="1" applyFont="1" applyAlignment="1">
      <alignment horizontal="center" vertical="center"/>
    </xf>
    <xf numFmtId="170" fontId="39" fillId="0" borderId="0" xfId="5" applyNumberFormat="1" applyFont="1" applyAlignment="1">
      <alignment horizontal="center" vertical="center"/>
    </xf>
    <xf numFmtId="169" fontId="7" fillId="0" borderId="0" xfId="0" applyNumberFormat="1" applyFont="1" applyBorder="1"/>
    <xf numFmtId="170" fontId="7" fillId="0" borderId="0" xfId="0" applyNumberFormat="1" applyFont="1" applyBorder="1"/>
    <xf numFmtId="169" fontId="21" fillId="0" borderId="0" xfId="0" applyNumberFormat="1" applyFont="1" applyBorder="1" applyAlignment="1">
      <alignment horizontal="center" vertical="center"/>
    </xf>
    <xf numFmtId="170" fontId="21" fillId="0" borderId="0" xfId="0" applyNumberFormat="1" applyFont="1" applyBorder="1" applyAlignment="1">
      <alignment horizontal="center" vertical="center"/>
    </xf>
    <xf numFmtId="0" fontId="14" fillId="3" borderId="14" xfId="9" applyFont="1" applyFill="1" applyBorder="1"/>
    <xf numFmtId="169" fontId="8" fillId="3" borderId="13" xfId="9" applyNumberFormat="1" applyFont="1" applyFill="1" applyBorder="1"/>
    <xf numFmtId="170" fontId="8" fillId="3" borderId="9" xfId="9" applyNumberFormat="1" applyFont="1" applyFill="1" applyBorder="1"/>
    <xf numFmtId="169" fontId="8" fillId="3" borderId="9" xfId="9" applyNumberFormat="1" applyFont="1" applyFill="1" applyBorder="1"/>
    <xf numFmtId="0" fontId="8" fillId="4" borderId="2" xfId="3" applyFont="1" applyFill="1" applyBorder="1" applyAlignment="1">
      <alignment horizontal="center" vertical="center"/>
    </xf>
    <xf numFmtId="169" fontId="8" fillId="4" borderId="14" xfId="5" applyNumberFormat="1" applyFont="1" applyFill="1" applyBorder="1" applyAlignment="1">
      <alignment horizontal="center" vertical="center"/>
    </xf>
    <xf numFmtId="170" fontId="8" fillId="4" borderId="4" xfId="5" applyNumberFormat="1" applyFont="1" applyFill="1" applyBorder="1" applyAlignment="1">
      <alignment horizontal="center" vertical="center"/>
    </xf>
    <xf numFmtId="169" fontId="8" fillId="4" borderId="4" xfId="1" applyNumberFormat="1" applyFont="1" applyFill="1" applyBorder="1" applyAlignment="1">
      <alignment horizontal="center" vertical="center" wrapText="1"/>
    </xf>
    <xf numFmtId="170" fontId="8" fillId="4" borderId="4" xfId="1" applyNumberFormat="1" applyFont="1" applyFill="1" applyBorder="1" applyAlignment="1">
      <alignment horizontal="center" vertical="center" wrapText="1"/>
    </xf>
    <xf numFmtId="0" fontId="8" fillId="4" borderId="8" xfId="3" applyFont="1" applyFill="1" applyBorder="1" applyAlignment="1">
      <alignment horizontal="center"/>
    </xf>
    <xf numFmtId="169" fontId="8" fillId="4" borderId="1" xfId="5" applyNumberFormat="1" applyFont="1" applyFill="1" applyBorder="1" applyAlignment="1">
      <alignment horizontal="center" vertical="center" wrapText="1"/>
    </xf>
    <xf numFmtId="170" fontId="8" fillId="4" borderId="1" xfId="5" applyNumberFormat="1" applyFont="1" applyFill="1" applyBorder="1" applyAlignment="1">
      <alignment horizontal="center" vertical="center" wrapText="1"/>
    </xf>
    <xf numFmtId="169" fontId="8" fillId="4" borderId="1" xfId="1" applyNumberFormat="1" applyFont="1" applyFill="1" applyBorder="1" applyAlignment="1">
      <alignment horizontal="center" vertical="center" wrapText="1"/>
    </xf>
    <xf numFmtId="170" fontId="8" fillId="4" borderId="1" xfId="1" applyNumberFormat="1" applyFont="1" applyFill="1" applyBorder="1" applyAlignment="1">
      <alignment horizontal="center" vertical="center" wrapText="1"/>
    </xf>
    <xf numFmtId="170" fontId="7" fillId="0" borderId="1" xfId="5" applyNumberFormat="1" applyFont="1" applyBorder="1" applyAlignment="1">
      <alignment horizontal="center"/>
    </xf>
    <xf numFmtId="169" fontId="7" fillId="5" borderId="1" xfId="5" applyNumberFormat="1" applyFont="1" applyFill="1" applyBorder="1" applyAlignment="1">
      <alignment horizontal="center"/>
    </xf>
    <xf numFmtId="169" fontId="37" fillId="5" borderId="1" xfId="5" applyNumberFormat="1" applyFont="1" applyFill="1" applyBorder="1" applyAlignment="1" applyProtection="1">
      <alignment horizontal="center"/>
      <protection locked="0"/>
    </xf>
    <xf numFmtId="169" fontId="7" fillId="3" borderId="1" xfId="0" applyNumberFormat="1" applyFont="1" applyFill="1" applyBorder="1"/>
    <xf numFmtId="169" fontId="7" fillId="0" borderId="1" xfId="5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9" fontId="7" fillId="2" borderId="1" xfId="5" applyNumberFormat="1" applyFont="1" applyFill="1" applyBorder="1" applyAlignment="1">
      <alignment horizontal="center"/>
    </xf>
    <xf numFmtId="169" fontId="7" fillId="0" borderId="1" xfId="9" applyNumberFormat="1" applyFont="1" applyBorder="1" applyAlignment="1" applyProtection="1">
      <alignment horizontal="center"/>
      <protection locked="0"/>
    </xf>
    <xf numFmtId="169" fontId="7" fillId="0" borderId="1" xfId="3" applyNumberFormat="1" applyFont="1" applyBorder="1" applyAlignment="1" applyProtection="1">
      <alignment horizontal="center"/>
      <protection locked="0"/>
    </xf>
    <xf numFmtId="169" fontId="7" fillId="5" borderId="1" xfId="9" applyNumberFormat="1" applyFont="1" applyFill="1" applyBorder="1" applyAlignment="1" applyProtection="1">
      <alignment horizontal="center"/>
      <protection locked="0"/>
    </xf>
    <xf numFmtId="169" fontId="7" fillId="0" borderId="1" xfId="9" applyNumberFormat="1" applyFont="1" applyBorder="1" applyAlignment="1">
      <alignment horizontal="center"/>
    </xf>
    <xf numFmtId="169" fontId="7" fillId="5" borderId="1" xfId="0" applyNumberFormat="1" applyFont="1" applyFill="1" applyBorder="1" applyAlignment="1">
      <alignment horizontal="center" vertical="center"/>
    </xf>
    <xf numFmtId="169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170" fontId="0" fillId="0" borderId="28" xfId="17" applyNumberFormat="1" applyFont="1" applyBorder="1" applyAlignment="1">
      <alignment horizontal="center" vertical="center"/>
    </xf>
    <xf numFmtId="170" fontId="0" fillId="0" borderId="31" xfId="17" applyNumberFormat="1" applyFont="1" applyBorder="1" applyAlignment="1">
      <alignment horizontal="center" vertical="center"/>
    </xf>
    <xf numFmtId="170" fontId="24" fillId="0" borderId="28" xfId="0" applyNumberFormat="1" applyFont="1" applyBorder="1" applyAlignment="1">
      <alignment horizontal="center" vertical="center"/>
    </xf>
    <xf numFmtId="44" fontId="24" fillId="0" borderId="31" xfId="0" applyNumberFormat="1" applyFont="1" applyBorder="1" applyAlignment="1">
      <alignment horizontal="center" vertical="center"/>
    </xf>
    <xf numFmtId="170" fontId="24" fillId="0" borderId="31" xfId="0" applyNumberFormat="1" applyFont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/>
    </xf>
    <xf numFmtId="169" fontId="24" fillId="0" borderId="37" xfId="0" applyNumberFormat="1" applyFont="1" applyBorder="1" applyAlignment="1">
      <alignment horizontal="center" vertical="center"/>
    </xf>
    <xf numFmtId="169" fontId="24" fillId="0" borderId="1" xfId="17" applyNumberFormat="1" applyFont="1" applyBorder="1" applyAlignment="1">
      <alignment horizontal="center" vertical="center"/>
    </xf>
    <xf numFmtId="44" fontId="24" fillId="0" borderId="31" xfId="0" applyNumberFormat="1" applyFont="1" applyBorder="1" applyAlignment="1">
      <alignment vertical="center"/>
    </xf>
    <xf numFmtId="169" fontId="24" fillId="0" borderId="37" xfId="0" applyNumberFormat="1" applyFont="1" applyBorder="1" applyAlignment="1">
      <alignment vertical="center"/>
    </xf>
    <xf numFmtId="0" fontId="42" fillId="0" borderId="0" xfId="15" applyNumberFormat="1" applyFont="1" applyFill="1" applyBorder="1" applyAlignment="1" applyProtection="1">
      <alignment horizontal="left" vertical="center"/>
    </xf>
    <xf numFmtId="14" fontId="43" fillId="0" borderId="42" xfId="15" applyNumberFormat="1" applyFont="1" applyBorder="1" applyAlignment="1">
      <alignment horizontal="center" vertical="center" wrapText="1"/>
    </xf>
    <xf numFmtId="1" fontId="43" fillId="0" borderId="41" xfId="1" applyNumberFormat="1" applyFont="1" applyBorder="1" applyAlignment="1">
      <alignment horizontal="center" vertical="center" wrapText="1"/>
    </xf>
    <xf numFmtId="49" fontId="43" fillId="0" borderId="41" xfId="15" applyNumberFormat="1" applyFont="1" applyBorder="1" applyAlignment="1">
      <alignment horizontal="center" vertical="center" wrapText="1"/>
    </xf>
    <xf numFmtId="49" fontId="44" fillId="0" borderId="17" xfId="15" applyNumberFormat="1" applyFont="1" applyBorder="1" applyAlignment="1">
      <alignment horizontal="left" vertical="top" wrapText="1"/>
    </xf>
    <xf numFmtId="1" fontId="45" fillId="0" borderId="36" xfId="15" applyNumberFormat="1" applyFont="1" applyBorder="1" applyAlignment="1">
      <alignment horizontal="center" vertical="top" wrapText="1"/>
    </xf>
    <xf numFmtId="49" fontId="45" fillId="0" borderId="36" xfId="15" applyNumberFormat="1" applyFont="1" applyBorder="1" applyAlignment="1">
      <alignment horizontal="center" vertical="top" wrapText="1"/>
    </xf>
    <xf numFmtId="0" fontId="45" fillId="0" borderId="30" xfId="15" applyFont="1" applyBorder="1" applyAlignment="1">
      <alignment vertical="top" wrapText="1"/>
    </xf>
    <xf numFmtId="1" fontId="45" fillId="0" borderId="37" xfId="15" applyNumberFormat="1" applyFont="1" applyBorder="1" applyAlignment="1">
      <alignment horizontal="center" vertical="top" wrapText="1"/>
    </xf>
    <xf numFmtId="49" fontId="45" fillId="0" borderId="37" xfId="15" applyNumberFormat="1" applyFont="1" applyBorder="1" applyAlignment="1">
      <alignment horizontal="center" vertical="top" wrapText="1"/>
    </xf>
    <xf numFmtId="49" fontId="44" fillId="0" borderId="16" xfId="15" applyNumberFormat="1" applyFont="1" applyBorder="1" applyAlignment="1">
      <alignment horizontal="left" vertical="top" wrapText="1"/>
    </xf>
    <xf numFmtId="1" fontId="45" fillId="0" borderId="10" xfId="15" applyNumberFormat="1" applyFont="1" applyBorder="1" applyAlignment="1">
      <alignment horizontal="center" vertical="top" wrapText="1"/>
    </xf>
    <xf numFmtId="49" fontId="45" fillId="0" borderId="10" xfId="15" applyNumberFormat="1" applyFont="1" applyBorder="1" applyAlignment="1">
      <alignment horizontal="center" vertical="top" wrapText="1"/>
    </xf>
    <xf numFmtId="0" fontId="35" fillId="0" borderId="48" xfId="0" applyNumberFormat="1" applyFont="1" applyBorder="1" applyAlignment="1" applyProtection="1">
      <alignment vertical="top"/>
      <protection locked="0"/>
    </xf>
    <xf numFmtId="1" fontId="45" fillId="0" borderId="3" xfId="15" applyNumberFormat="1" applyFont="1" applyBorder="1" applyAlignment="1">
      <alignment horizontal="center" vertical="top" wrapText="1"/>
    </xf>
    <xf numFmtId="49" fontId="45" fillId="0" borderId="3" xfId="15" applyNumberFormat="1" applyFont="1" applyBorder="1" applyAlignment="1">
      <alignment horizontal="center" vertical="top" wrapText="1"/>
    </xf>
    <xf numFmtId="0" fontId="44" fillId="0" borderId="30" xfId="15" applyFont="1" applyBorder="1" applyAlignment="1">
      <alignment vertical="top" wrapText="1"/>
    </xf>
    <xf numFmtId="169" fontId="22" fillId="0" borderId="41" xfId="0" applyNumberFormat="1" applyFont="1" applyFill="1" applyBorder="1" applyAlignment="1">
      <alignment horizontal="center" vertical="center" wrapText="1"/>
    </xf>
    <xf numFmtId="169" fontId="0" fillId="9" borderId="36" xfId="0" applyNumberFormat="1" applyFill="1" applyBorder="1" applyAlignment="1">
      <alignment horizontal="center" vertical="center"/>
    </xf>
    <xf numFmtId="169" fontId="0" fillId="9" borderId="37" xfId="0" applyNumberFormat="1" applyFill="1" applyBorder="1" applyAlignment="1">
      <alignment horizontal="center" vertical="center"/>
    </xf>
    <xf numFmtId="169" fontId="0" fillId="9" borderId="10" xfId="0" applyNumberFormat="1" applyFill="1" applyBorder="1" applyAlignment="1">
      <alignment horizontal="center" vertical="center"/>
    </xf>
    <xf numFmtId="169" fontId="0" fillId="9" borderId="3" xfId="0" applyNumberFormat="1" applyFill="1" applyBorder="1" applyAlignment="1">
      <alignment horizontal="center" vertical="center"/>
    </xf>
    <xf numFmtId="170" fontId="0" fillId="0" borderId="0" xfId="0" applyNumberFormat="1"/>
    <xf numFmtId="170" fontId="0" fillId="9" borderId="26" xfId="0" applyNumberFormat="1" applyFill="1" applyBorder="1" applyAlignment="1">
      <alignment horizontal="center" vertical="center"/>
    </xf>
    <xf numFmtId="170" fontId="0" fillId="9" borderId="31" xfId="0" applyNumberFormat="1" applyFill="1" applyBorder="1" applyAlignment="1">
      <alignment horizontal="center" vertical="center"/>
    </xf>
    <xf numFmtId="170" fontId="0" fillId="9" borderId="47" xfId="0" applyNumberFormat="1" applyFill="1" applyBorder="1" applyAlignment="1">
      <alignment horizontal="center" vertical="center"/>
    </xf>
    <xf numFmtId="170" fontId="0" fillId="9" borderId="43" xfId="0" applyNumberFormat="1" applyFill="1" applyBorder="1" applyAlignment="1">
      <alignment horizontal="center" vertical="center"/>
    </xf>
    <xf numFmtId="170" fontId="22" fillId="0" borderId="46" xfId="0" applyNumberFormat="1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4" fontId="8" fillId="3" borderId="9" xfId="9" applyNumberFormat="1" applyFont="1" applyFill="1" applyBorder="1" applyAlignment="1">
      <alignment horizontal="right"/>
    </xf>
    <xf numFmtId="10" fontId="8" fillId="4" borderId="4" xfId="1" applyNumberFormat="1" applyFont="1" applyFill="1" applyBorder="1" applyAlignment="1">
      <alignment horizontal="right" vertical="center" wrapText="1"/>
    </xf>
    <xf numFmtId="165" fontId="8" fillId="4" borderId="1" xfId="1" applyFont="1" applyFill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/>
    </xf>
    <xf numFmtId="0" fontId="1" fillId="0" borderId="0" xfId="5" applyFont="1" applyAlignment="1">
      <alignment vertical="center"/>
    </xf>
    <xf numFmtId="0" fontId="1" fillId="0" borderId="0" xfId="5" applyFont="1" applyAlignment="1">
      <alignment horizontal="left"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4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165" fontId="8" fillId="4" borderId="3" xfId="1" applyFont="1" applyFill="1" applyBorder="1" applyAlignment="1">
      <alignment horizontal="center" vertical="center"/>
    </xf>
    <xf numFmtId="165" fontId="8" fillId="4" borderId="10" xfId="1" applyFont="1" applyFill="1" applyBorder="1" applyAlignment="1">
      <alignment horizontal="center" vertical="center"/>
    </xf>
    <xf numFmtId="0" fontId="39" fillId="0" borderId="0" xfId="5" applyFont="1" applyAlignment="1">
      <alignment horizontal="right" vertical="center"/>
    </xf>
    <xf numFmtId="0" fontId="1" fillId="0" borderId="0" xfId="5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4" fontId="24" fillId="0" borderId="28" xfId="0" applyNumberFormat="1" applyFont="1" applyBorder="1" applyAlignment="1">
      <alignment horizontal="center" vertical="center"/>
    </xf>
    <xf numFmtId="44" fontId="24" fillId="0" borderId="31" xfId="0" applyNumberFormat="1" applyFont="1" applyBorder="1" applyAlignment="1">
      <alignment horizontal="center" vertical="center"/>
    </xf>
    <xf numFmtId="169" fontId="24" fillId="0" borderId="1" xfId="17" applyNumberFormat="1" applyFont="1" applyBorder="1" applyAlignment="1">
      <alignment horizontal="center" vertical="center"/>
    </xf>
    <xf numFmtId="169" fontId="24" fillId="0" borderId="37" xfId="17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169" fontId="24" fillId="0" borderId="37" xfId="0" applyNumberFormat="1" applyFont="1" applyBorder="1" applyAlignment="1">
      <alignment horizontal="center" vertical="center"/>
    </xf>
    <xf numFmtId="44" fontId="24" fillId="0" borderId="43" xfId="0" applyNumberFormat="1" applyFont="1" applyBorder="1" applyAlignment="1">
      <alignment horizontal="center" vertical="center"/>
    </xf>
    <xf numFmtId="44" fontId="24" fillId="0" borderId="44" xfId="0" applyNumberFormat="1" applyFont="1" applyBorder="1" applyAlignment="1">
      <alignment horizontal="center" vertical="center"/>
    </xf>
    <xf numFmtId="44" fontId="24" fillId="0" borderId="47" xfId="0" applyNumberFormat="1" applyFont="1" applyBorder="1" applyAlignment="1">
      <alignment horizontal="center" vertical="center"/>
    </xf>
    <xf numFmtId="44" fontId="24" fillId="0" borderId="45" xfId="0" applyNumberFormat="1" applyFont="1" applyBorder="1" applyAlignment="1">
      <alignment horizontal="center" vertical="center"/>
    </xf>
    <xf numFmtId="44" fontId="24" fillId="0" borderId="26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169" fontId="24" fillId="0" borderId="36" xfId="0" applyNumberFormat="1" applyFont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170" fontId="24" fillId="0" borderId="26" xfId="0" applyNumberFormat="1" applyFont="1" applyBorder="1" applyAlignment="1">
      <alignment horizontal="center" vertical="center"/>
    </xf>
    <xf numFmtId="170" fontId="24" fillId="0" borderId="28" xfId="0" applyNumberFormat="1" applyFont="1" applyBorder="1" applyAlignment="1">
      <alignment horizontal="center" vertical="center"/>
    </xf>
    <xf numFmtId="170" fontId="24" fillId="0" borderId="43" xfId="0" applyNumberFormat="1" applyFont="1" applyBorder="1" applyAlignment="1">
      <alignment horizontal="center" vertical="center"/>
    </xf>
    <xf numFmtId="170" fontId="0" fillId="0" borderId="44" xfId="0" applyNumberFormat="1" applyBorder="1"/>
    <xf numFmtId="170" fontId="0" fillId="0" borderId="45" xfId="0" applyNumberFormat="1" applyBorder="1"/>
    <xf numFmtId="49" fontId="24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center" vertical="center" wrapText="1"/>
    </xf>
    <xf numFmtId="170" fontId="24" fillId="0" borderId="43" xfId="0" applyNumberFormat="1" applyFont="1" applyFill="1" applyBorder="1" applyAlignment="1">
      <alignment horizontal="center" vertical="center"/>
    </xf>
    <xf numFmtId="170" fontId="24" fillId="0" borderId="44" xfId="0" applyNumberFormat="1" applyFont="1" applyFill="1" applyBorder="1" applyAlignment="1">
      <alignment horizontal="center" vertical="center"/>
    </xf>
    <xf numFmtId="170" fontId="24" fillId="0" borderId="45" xfId="0" applyNumberFormat="1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left" vertical="center" wrapText="1"/>
    </xf>
    <xf numFmtId="0" fontId="27" fillId="6" borderId="0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5" fillId="8" borderId="20" xfId="0" applyFont="1" applyFill="1" applyBorder="1" applyAlignment="1">
      <alignment horizontal="center" vertical="center" wrapText="1"/>
    </xf>
    <xf numFmtId="0" fontId="35" fillId="8" borderId="9" xfId="0" applyFont="1" applyFill="1" applyBorder="1" applyAlignment="1">
      <alignment horizontal="center" vertical="center" wrapText="1"/>
    </xf>
    <xf numFmtId="0" fontId="22" fillId="8" borderId="46" xfId="0" applyFont="1" applyFill="1" applyBorder="1" applyAlignment="1">
      <alignment horizontal="center" vertical="center"/>
    </xf>
    <xf numFmtId="0" fontId="22" fillId="8" borderId="47" xfId="0" applyFont="1" applyFill="1" applyBorder="1" applyAlignment="1">
      <alignment horizontal="center" vertical="center"/>
    </xf>
    <xf numFmtId="0" fontId="42" fillId="0" borderId="0" xfId="15" applyNumberFormat="1" applyFont="1" applyFill="1" applyBorder="1" applyAlignment="1" applyProtection="1">
      <alignment horizontal="center" vertical="center"/>
    </xf>
  </cellXfs>
  <cellStyles count="18">
    <cellStyle name="Čárka 2" xfId="11"/>
    <cellStyle name="Čárka 3" xfId="16"/>
    <cellStyle name="Euro" xfId="14"/>
    <cellStyle name="Normal_Wavix_PP" xfId="15"/>
    <cellStyle name="Normální 2" xfId="2"/>
    <cellStyle name="Normální 2 2" xfId="12"/>
    <cellStyle name="Normální 3" xfId="10"/>
    <cellStyle name="normální_ČJ EUR 2401 2005" xfId="4"/>
    <cellStyle name="normální_cz-fax cen od 1.8.1997 +5%" xfId="3"/>
    <cellStyle name="normální_DM_FAX" xfId="5"/>
    <cellStyle name="normální_RJ 2401 2005" xfId="6"/>
    <cellStyle name="normální_ruský faxový ceník 1.4.1997" xfId="7"/>
    <cellStyle name="normální_Sešit1" xfId="8"/>
    <cellStyle name="písmo DEM ceník" xfId="9"/>
    <cellStyle name="Денежный" xfId="17" builtinId="4"/>
    <cellStyle name="Обычный" xfId="0" builtinId="0"/>
    <cellStyle name="Обычный 2" xfId="13"/>
    <cellStyle name="Финансовый" xfId="1" builtinId="3"/>
  </cellStyles>
  <dxfs count="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408920" y="1719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6" name="TextovéPole 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62800" y="8532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11" name="TextovéPole 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248400" y="8532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13" name="TextovéPole 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162800" y="8532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16" name="TextovéPole 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162800" y="8532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292</xdr:row>
      <xdr:rowOff>0</xdr:rowOff>
    </xdr:from>
    <xdr:ext cx="184731" cy="264560"/>
    <xdr:sp macro="" textlink="">
      <xdr:nvSpPr>
        <xdr:cNvPr id="18" name="TextovéPole 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162800" y="450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292</xdr:row>
      <xdr:rowOff>0</xdr:rowOff>
    </xdr:from>
    <xdr:ext cx="184731" cy="264560"/>
    <xdr:sp macro="" textlink="">
      <xdr:nvSpPr>
        <xdr:cNvPr id="19" name="TextovéPole 3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162800" y="450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20" name="TextovéPole 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162800" y="8532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22" name="TextovéPole 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48400" y="852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25" name="TextovéPole 3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248400" y="852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28" name="TextovéPole 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248400" y="852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292</xdr:row>
      <xdr:rowOff>0</xdr:rowOff>
    </xdr:from>
    <xdr:ext cx="184731" cy="264560"/>
    <xdr:sp macro="" textlink="">
      <xdr:nvSpPr>
        <xdr:cNvPr id="30" name="TextovéPole 3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248400" y="450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292</xdr:row>
      <xdr:rowOff>0</xdr:rowOff>
    </xdr:from>
    <xdr:ext cx="184731" cy="264560"/>
    <xdr:sp macro="" textlink="">
      <xdr:nvSpPr>
        <xdr:cNvPr id="31" name="TextovéPole 3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248400" y="450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32" name="TextovéPole 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248400" y="852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34" name="TextovéPole 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077075" y="852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37" name="TextovéPole 3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077075" y="852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293</xdr:row>
      <xdr:rowOff>0</xdr:rowOff>
    </xdr:from>
    <xdr:ext cx="184731" cy="264560"/>
    <xdr:sp macro="" textlink="">
      <xdr:nvSpPr>
        <xdr:cNvPr id="40" name="TextovéPole 3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077075" y="452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293</xdr:row>
      <xdr:rowOff>0</xdr:rowOff>
    </xdr:from>
    <xdr:ext cx="184731" cy="264560"/>
    <xdr:sp macro="" textlink="">
      <xdr:nvSpPr>
        <xdr:cNvPr id="41" name="TextovéPole 3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077075" y="452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42" name="TextovéPole 3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077075" y="852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44" name="TextovéPole 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515100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46" name="TextovéPole 3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515100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48" name="TextovéPole 3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515100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292</xdr:row>
      <xdr:rowOff>0</xdr:rowOff>
    </xdr:from>
    <xdr:ext cx="184731" cy="264560"/>
    <xdr:sp macro="" textlink="">
      <xdr:nvSpPr>
        <xdr:cNvPr id="50" name="TextovéPole 3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515100" y="475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292</xdr:row>
      <xdr:rowOff>0</xdr:rowOff>
    </xdr:from>
    <xdr:ext cx="184731" cy="264560"/>
    <xdr:sp macro="" textlink="">
      <xdr:nvSpPr>
        <xdr:cNvPr id="51" name="TextovéPole 3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515100" y="475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52" name="TextovéPole 3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515100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53" name="TextovéPole 3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515100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55" name="TextovéPole 3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515100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293</xdr:row>
      <xdr:rowOff>0</xdr:rowOff>
    </xdr:from>
    <xdr:ext cx="184731" cy="264560"/>
    <xdr:sp macro="" textlink="">
      <xdr:nvSpPr>
        <xdr:cNvPr id="57" name="TextovéPole 3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515100" y="4775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293</xdr:row>
      <xdr:rowOff>0</xdr:rowOff>
    </xdr:from>
    <xdr:ext cx="184731" cy="264560"/>
    <xdr:sp macro="" textlink="">
      <xdr:nvSpPr>
        <xdr:cNvPr id="58" name="TextovéPole 3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515100" y="4775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52</xdr:row>
      <xdr:rowOff>83820</xdr:rowOff>
    </xdr:from>
    <xdr:ext cx="184731" cy="264560"/>
    <xdr:sp macro="" textlink="">
      <xdr:nvSpPr>
        <xdr:cNvPr id="59" name="TextovéPole 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515100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60" name="TextovéPole 3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496175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62" name="TextovéPole 3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496175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293</xdr:row>
      <xdr:rowOff>0</xdr:rowOff>
    </xdr:from>
    <xdr:ext cx="184731" cy="264560"/>
    <xdr:sp macro="" textlink="">
      <xdr:nvSpPr>
        <xdr:cNvPr id="64" name="TextovéPole 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496175" y="4775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293</xdr:row>
      <xdr:rowOff>0</xdr:rowOff>
    </xdr:from>
    <xdr:ext cx="184731" cy="264560"/>
    <xdr:sp macro="" textlink="">
      <xdr:nvSpPr>
        <xdr:cNvPr id="65" name="TextovéPole 3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496175" y="4775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52</xdr:row>
      <xdr:rowOff>83820</xdr:rowOff>
    </xdr:from>
    <xdr:ext cx="184731" cy="264560"/>
    <xdr:sp macro="" textlink="">
      <xdr:nvSpPr>
        <xdr:cNvPr id="66" name="TextovéPole 3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496175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154</xdr:row>
      <xdr:rowOff>83820</xdr:rowOff>
    </xdr:from>
    <xdr:ext cx="184731" cy="264560"/>
    <xdr:sp macro="" textlink="">
      <xdr:nvSpPr>
        <xdr:cNvPr id="67" name="TextovéPole 5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0" y="253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154</xdr:row>
      <xdr:rowOff>83820</xdr:rowOff>
    </xdr:from>
    <xdr:ext cx="184731" cy="264560"/>
    <xdr:sp macro="" textlink="">
      <xdr:nvSpPr>
        <xdr:cNvPr id="68" name="TextovéPole 11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0" y="253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52</xdr:row>
      <xdr:rowOff>83820</xdr:rowOff>
    </xdr:from>
    <xdr:ext cx="184731" cy="264560"/>
    <xdr:sp macro="" textlink="">
      <xdr:nvSpPr>
        <xdr:cNvPr id="69" name="TextovéPole 3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343900" y="8789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322</xdr:row>
      <xdr:rowOff>0</xdr:rowOff>
    </xdr:from>
    <xdr:ext cx="184731" cy="264560"/>
    <xdr:sp macro="" textlink="">
      <xdr:nvSpPr>
        <xdr:cNvPr id="71" name="TextovéPole 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343900" y="5245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43" name="TextovéPole 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45" name="TextovéPole 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47" name="TextovéPole 3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49" name="TextovéPole 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292</xdr:row>
      <xdr:rowOff>0</xdr:rowOff>
    </xdr:from>
    <xdr:ext cx="184731" cy="264560"/>
    <xdr:sp macro="" textlink="">
      <xdr:nvSpPr>
        <xdr:cNvPr id="54" name="TextovéPole 3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257425" y="4511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292</xdr:row>
      <xdr:rowOff>0</xdr:rowOff>
    </xdr:from>
    <xdr:ext cx="184731" cy="264560"/>
    <xdr:sp macro="" textlink="">
      <xdr:nvSpPr>
        <xdr:cNvPr id="56" name="TextovéPole 3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57425" y="4511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61" name="TextovéPole 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63" name="TextovéPole 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70" name="TextovéPole 3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72" name="TextovéPole 3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292</xdr:row>
      <xdr:rowOff>0</xdr:rowOff>
    </xdr:from>
    <xdr:ext cx="184731" cy="264560"/>
    <xdr:sp macro="" textlink="">
      <xdr:nvSpPr>
        <xdr:cNvPr id="73" name="TextovéPole 3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257425" y="4511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292</xdr:row>
      <xdr:rowOff>0</xdr:rowOff>
    </xdr:from>
    <xdr:ext cx="184731" cy="264560"/>
    <xdr:sp macro="" textlink="">
      <xdr:nvSpPr>
        <xdr:cNvPr id="74" name="TextovéPole 3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257425" y="4511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75" name="TextovéPole 3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76" name="TextovéPole 3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77" name="TextovéPole 3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293</xdr:row>
      <xdr:rowOff>0</xdr:rowOff>
    </xdr:from>
    <xdr:ext cx="184731" cy="264560"/>
    <xdr:sp macro="" textlink="">
      <xdr:nvSpPr>
        <xdr:cNvPr id="78" name="TextovéPole 3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257425" y="452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293</xdr:row>
      <xdr:rowOff>0</xdr:rowOff>
    </xdr:from>
    <xdr:ext cx="184731" cy="264560"/>
    <xdr:sp macro="" textlink="">
      <xdr:nvSpPr>
        <xdr:cNvPr id="79" name="TextovéPole 3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257425" y="452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80" name="TextovéPole 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257425" y="857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52</xdr:row>
      <xdr:rowOff>83820</xdr:rowOff>
    </xdr:from>
    <xdr:ext cx="184731" cy="264560"/>
    <xdr:sp macro="" textlink="">
      <xdr:nvSpPr>
        <xdr:cNvPr id="81" name="TextovéPole 3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400550" y="10351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322</xdr:row>
      <xdr:rowOff>0</xdr:rowOff>
    </xdr:from>
    <xdr:ext cx="184731" cy="264560"/>
    <xdr:sp macro="" textlink="">
      <xdr:nvSpPr>
        <xdr:cNvPr id="82" name="TextovéPole 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400550" y="514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133350</xdr:rowOff>
    </xdr:from>
    <xdr:to>
      <xdr:col>15</xdr:col>
      <xdr:colOff>609600</xdr:colOff>
      <xdr:row>3</xdr:row>
      <xdr:rowOff>133349</xdr:rowOff>
    </xdr:to>
    <xdr:pic>
      <xdr:nvPicPr>
        <xdr:cNvPr id="2" name="Рисунок 1" descr="logo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9315450" y="133350"/>
          <a:ext cx="1371600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7</xdr:row>
      <xdr:rowOff>38100</xdr:rowOff>
    </xdr:from>
    <xdr:to>
      <xdr:col>0</xdr:col>
      <xdr:colOff>1312768</xdr:colOff>
      <xdr:row>13</xdr:row>
      <xdr:rowOff>142875</xdr:rowOff>
    </xdr:to>
    <xdr:pic>
      <xdr:nvPicPr>
        <xdr:cNvPr id="3" name="Picture 1" descr="P-1b-500-SOLO-зел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6274" y="866775"/>
          <a:ext cx="1255619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19050</xdr:rowOff>
    </xdr:from>
    <xdr:to>
      <xdr:col>1</xdr:col>
      <xdr:colOff>0</xdr:colOff>
      <xdr:row>26</xdr:row>
      <xdr:rowOff>161924</xdr:rowOff>
    </xdr:to>
    <xdr:pic>
      <xdr:nvPicPr>
        <xdr:cNvPr id="4" name="Picture 2" descr="P-1a-650-SOLO-зел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8175" y="3152775"/>
          <a:ext cx="1362075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0</xdr:col>
      <xdr:colOff>1344705</xdr:colOff>
      <xdr:row>38</xdr:row>
      <xdr:rowOff>95251</xdr:rowOff>
    </xdr:to>
    <xdr:pic>
      <xdr:nvPicPr>
        <xdr:cNvPr id="5" name="Picture 3" descr="P-1a-850-SOLO-зел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8175" y="5143500"/>
          <a:ext cx="1325655" cy="895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44823</xdr:colOff>
      <xdr:row>47</xdr:row>
      <xdr:rowOff>19050</xdr:rowOff>
    </xdr:from>
    <xdr:to>
      <xdr:col>1</xdr:col>
      <xdr:colOff>224118</xdr:colOff>
      <xdr:row>56</xdr:row>
      <xdr:rowOff>104775</xdr:rowOff>
    </xdr:to>
    <xdr:pic>
      <xdr:nvPicPr>
        <xdr:cNvPr id="6" name="Picture 4" descr="Колодочная-насадка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3948" y="7467600"/>
          <a:ext cx="156042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59</xdr:row>
      <xdr:rowOff>28575</xdr:rowOff>
    </xdr:from>
    <xdr:to>
      <xdr:col>1</xdr:col>
      <xdr:colOff>123265</xdr:colOff>
      <xdr:row>69</xdr:row>
      <xdr:rowOff>114301</xdr:rowOff>
    </xdr:to>
    <xdr:pic>
      <xdr:nvPicPr>
        <xdr:cNvPr id="7" name="Picture 5" descr="Парные-насадки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8175" y="9467850"/>
          <a:ext cx="1485340" cy="1752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73</xdr:row>
      <xdr:rowOff>9525</xdr:rowOff>
    </xdr:from>
    <xdr:to>
      <xdr:col>0</xdr:col>
      <xdr:colOff>1333500</xdr:colOff>
      <xdr:row>76</xdr:row>
      <xdr:rowOff>133350</xdr:rowOff>
    </xdr:to>
    <xdr:pic>
      <xdr:nvPicPr>
        <xdr:cNvPr id="8" name="Picture 6" descr="ножницы-DYN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0100" y="11830050"/>
          <a:ext cx="11525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79</xdr:row>
      <xdr:rowOff>0</xdr:rowOff>
    </xdr:from>
    <xdr:to>
      <xdr:col>1</xdr:col>
      <xdr:colOff>414618</xdr:colOff>
      <xdr:row>87</xdr:row>
      <xdr:rowOff>76200</xdr:rowOff>
    </xdr:to>
    <xdr:pic>
      <xdr:nvPicPr>
        <xdr:cNvPr id="9" name="Picture 7" descr="MP-7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3900" y="12858750"/>
          <a:ext cx="1690968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171450</xdr:colOff>
      <xdr:row>7</xdr:row>
      <xdr:rowOff>47625</xdr:rowOff>
    </xdr:from>
    <xdr:to>
      <xdr:col>9</xdr:col>
      <xdr:colOff>249891</xdr:colOff>
      <xdr:row>12</xdr:row>
      <xdr:rowOff>133351</xdr:rowOff>
    </xdr:to>
    <xdr:pic>
      <xdr:nvPicPr>
        <xdr:cNvPr id="10" name="Picture 8" descr="P-4c-650-SOLO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6350" y="876300"/>
          <a:ext cx="1269066" cy="895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180975</xdr:colOff>
      <xdr:row>28</xdr:row>
      <xdr:rowOff>9525</xdr:rowOff>
    </xdr:from>
    <xdr:to>
      <xdr:col>9</xdr:col>
      <xdr:colOff>316566</xdr:colOff>
      <xdr:row>33</xdr:row>
      <xdr:rowOff>38099</xdr:rowOff>
    </xdr:to>
    <xdr:pic>
      <xdr:nvPicPr>
        <xdr:cNvPr id="11" name="Picture 9" descr="P-4a-850-SOLO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4286250"/>
          <a:ext cx="1335741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42</xdr:row>
      <xdr:rowOff>142875</xdr:rowOff>
    </xdr:from>
    <xdr:to>
      <xdr:col>9</xdr:col>
      <xdr:colOff>316566</xdr:colOff>
      <xdr:row>48</xdr:row>
      <xdr:rowOff>76200</xdr:rowOff>
    </xdr:to>
    <xdr:pic>
      <xdr:nvPicPr>
        <xdr:cNvPr id="12" name="Picture 10" descr="P-4a-1200-SOLO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67325" y="6734175"/>
          <a:ext cx="1335741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466725</xdr:colOff>
      <xdr:row>68</xdr:row>
      <xdr:rowOff>38100</xdr:rowOff>
    </xdr:from>
    <xdr:to>
      <xdr:col>14</xdr:col>
      <xdr:colOff>349064</xdr:colOff>
      <xdr:row>76</xdr:row>
      <xdr:rowOff>114300</xdr:rowOff>
    </xdr:to>
    <xdr:pic>
      <xdr:nvPicPr>
        <xdr:cNvPr id="13" name="Picture 11" descr="Универсальный-зажим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15300" y="10982325"/>
          <a:ext cx="1530164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76</xdr:row>
      <xdr:rowOff>142875</xdr:rowOff>
    </xdr:from>
    <xdr:to>
      <xdr:col>11</xdr:col>
      <xdr:colOff>419661</xdr:colOff>
      <xdr:row>88</xdr:row>
      <xdr:rowOff>152400</xdr:rowOff>
    </xdr:to>
    <xdr:pic>
      <xdr:nvPicPr>
        <xdr:cNvPr id="14" name="Picture 12" descr="MP-110-комплект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314950" y="12439650"/>
          <a:ext cx="2467536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19050</xdr:rowOff>
    </xdr:from>
    <xdr:to>
      <xdr:col>0</xdr:col>
      <xdr:colOff>1204341</xdr:colOff>
      <xdr:row>4</xdr:row>
      <xdr:rowOff>857250</xdr:rowOff>
    </xdr:to>
    <xdr:pic>
      <xdr:nvPicPr>
        <xdr:cNvPr id="2" name="Рисунок 1" descr="Photo: Трубы PEX-c/EVOH в бухте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1050"/>
          <a:ext cx="1156716" cy="838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19050</xdr:rowOff>
    </xdr:from>
    <xdr:to>
      <xdr:col>0</xdr:col>
      <xdr:colOff>1209675</xdr:colOff>
      <xdr:row>5</xdr:row>
      <xdr:rowOff>943079</xdr:rowOff>
    </xdr:to>
    <xdr:pic>
      <xdr:nvPicPr>
        <xdr:cNvPr id="3" name="Рисунок 2" descr="Photo: Трубы PE-RT/Al/PE-RT в бухте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76400"/>
          <a:ext cx="1133475" cy="9240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433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28575</xdr:colOff>
      <xdr:row>5</xdr:row>
      <xdr:rowOff>28575</xdr:rowOff>
    </xdr:from>
    <xdr:to>
      <xdr:col>0</xdr:col>
      <xdr:colOff>1571625</xdr:colOff>
      <xdr:row>5</xdr:row>
      <xdr:rowOff>1152525</xdr:rowOff>
    </xdr:to>
    <xdr:pic>
      <xdr:nvPicPr>
        <xdr:cNvPr id="11" name="Рисунок 68" descr="Сифон с сухим гидрозатвором 11/2-40 Hepvo McAlpine CV1WH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33475"/>
          <a:ext cx="1543050" cy="11239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9</xdr:row>
      <xdr:rowOff>190499</xdr:rowOff>
    </xdr:from>
    <xdr:to>
      <xdr:col>0</xdr:col>
      <xdr:colOff>1533525</xdr:colOff>
      <xdr:row>9</xdr:row>
      <xdr:rowOff>1276351</xdr:rowOff>
    </xdr:to>
    <xdr:pic>
      <xdr:nvPicPr>
        <xdr:cNvPr id="12" name="Рисунок 71" descr="Отвод 40-90* 40FSD McAlpin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343399"/>
          <a:ext cx="1495424" cy="10858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7</xdr:row>
      <xdr:rowOff>200025</xdr:rowOff>
    </xdr:from>
    <xdr:to>
      <xdr:col>0</xdr:col>
      <xdr:colOff>1628774</xdr:colOff>
      <xdr:row>7</xdr:row>
      <xdr:rowOff>1266825</xdr:rowOff>
    </xdr:to>
    <xdr:pic>
      <xdr:nvPicPr>
        <xdr:cNvPr id="13" name="Рисунок 73" descr="http://santechnika19.ru/images/cms/thumbs/3ef4676849371dcf2e5a6636440f8f726bf49c45/item_828_210_auto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28925"/>
          <a:ext cx="1523999" cy="1066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31"/>
  <sheetViews>
    <sheetView tabSelected="1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3" sqref="A3"/>
    </sheetView>
  </sheetViews>
  <sheetFormatPr defaultColWidth="9.28515625" defaultRowHeight="12.75"/>
  <cols>
    <col min="1" max="1" width="65.5703125" style="6" customWidth="1"/>
    <col min="2" max="2" width="7.7109375" style="6" customWidth="1"/>
    <col min="3" max="3" width="13.7109375" style="6" customWidth="1"/>
    <col min="4" max="4" width="16.7109375" style="6" customWidth="1"/>
    <col min="5" max="5" width="14.140625" style="323" customWidth="1"/>
    <col min="6" max="6" width="14.28515625" customWidth="1"/>
    <col min="7" max="7" width="14.7109375" style="289" customWidth="1"/>
    <col min="8" max="8" width="14" style="6" customWidth="1"/>
    <col min="9" max="9" width="16.5703125" style="366" customWidth="1"/>
    <col min="10" max="10" width="9.28515625" style="6"/>
    <col min="11" max="11" width="24.28515625" style="6" customWidth="1"/>
    <col min="12" max="16384" width="9.28515625" style="6"/>
  </cols>
  <sheetData>
    <row r="1" spans="1:11" ht="0.75" customHeight="1">
      <c r="A1" s="15"/>
      <c r="B1" s="16"/>
      <c r="C1" s="17"/>
      <c r="D1" s="18"/>
      <c r="E1" s="287"/>
      <c r="F1" s="288"/>
      <c r="H1" s="290"/>
    </row>
    <row r="2" spans="1:11" ht="19.5" hidden="1" customHeight="1">
      <c r="A2" s="379"/>
      <c r="B2" s="380"/>
      <c r="C2" s="380"/>
      <c r="D2" s="380"/>
      <c r="E2" s="291">
        <v>110</v>
      </c>
      <c r="F2" s="292"/>
      <c r="G2" s="293"/>
      <c r="H2" s="294"/>
    </row>
    <row r="3" spans="1:11" ht="20.100000000000001" customHeight="1">
      <c r="A3" s="371" t="s">
        <v>1134</v>
      </c>
      <c r="B3" s="16"/>
      <c r="C3" s="17"/>
      <c r="D3" s="20"/>
      <c r="E3" s="287"/>
      <c r="F3" s="288"/>
      <c r="G3" s="295"/>
      <c r="H3" s="296"/>
    </row>
    <row r="4" spans="1:11" ht="15" customHeight="1">
      <c r="A4" s="372" t="s">
        <v>878</v>
      </c>
      <c r="B4" s="16"/>
      <c r="C4" s="16"/>
      <c r="D4" s="20"/>
      <c r="E4" s="287"/>
      <c r="F4" s="288"/>
      <c r="G4" s="295"/>
      <c r="H4" s="296"/>
    </row>
    <row r="5" spans="1:11" ht="12">
      <c r="A5" s="21" t="s">
        <v>444</v>
      </c>
      <c r="B5" s="22"/>
      <c r="C5" s="22"/>
      <c r="D5" s="297"/>
      <c r="E5" s="298"/>
      <c r="F5" s="299"/>
      <c r="G5" s="300"/>
      <c r="H5" s="299"/>
      <c r="I5" s="367"/>
    </row>
    <row r="6" spans="1:11" ht="27" customHeight="1">
      <c r="A6" s="373" t="s">
        <v>445</v>
      </c>
      <c r="B6" s="374"/>
      <c r="C6" s="301" t="s">
        <v>445</v>
      </c>
      <c r="D6" s="377" t="s">
        <v>447</v>
      </c>
      <c r="E6" s="302"/>
      <c r="F6" s="303"/>
      <c r="G6" s="304"/>
      <c r="H6" s="305"/>
      <c r="I6" s="368"/>
    </row>
    <row r="7" spans="1:11" ht="36">
      <c r="A7" s="375"/>
      <c r="B7" s="376"/>
      <c r="C7" s="306" t="s">
        <v>446</v>
      </c>
      <c r="D7" s="378"/>
      <c r="E7" s="307" t="s">
        <v>1115</v>
      </c>
      <c r="F7" s="308" t="s">
        <v>1116</v>
      </c>
      <c r="G7" s="309" t="s">
        <v>1117</v>
      </c>
      <c r="H7" s="310" t="s">
        <v>1118</v>
      </c>
      <c r="I7" s="369" t="s">
        <v>1119</v>
      </c>
    </row>
    <row r="8" spans="1:11" ht="12">
      <c r="A8" s="34" t="s">
        <v>448</v>
      </c>
      <c r="B8" s="60" t="s">
        <v>0</v>
      </c>
      <c r="C8" s="212" t="s">
        <v>1038</v>
      </c>
      <c r="D8" s="213">
        <v>345000200</v>
      </c>
      <c r="E8" s="312">
        <v>1.6145999999999998</v>
      </c>
      <c r="F8" s="311">
        <f t="shared" ref="F8:F71" si="0">E8*$E$2</f>
        <v>177.60599999999997</v>
      </c>
      <c r="G8" s="322">
        <v>1.138293</v>
      </c>
      <c r="H8" s="324">
        <f>G8*$E$2</f>
        <v>125.21223000000001</v>
      </c>
      <c r="I8" s="370">
        <f t="shared" ref="I8:I71" si="1">H8-(H8/100*20)</f>
        <v>100.16978400000001</v>
      </c>
      <c r="K8" s="289"/>
    </row>
    <row r="9" spans="1:11" ht="12">
      <c r="A9" s="26" t="s">
        <v>452</v>
      </c>
      <c r="B9" s="27"/>
      <c r="C9" s="214" t="s">
        <v>1</v>
      </c>
      <c r="D9" s="215">
        <v>345000250</v>
      </c>
      <c r="E9" s="312">
        <v>2.3597999999999999</v>
      </c>
      <c r="F9" s="311">
        <f t="shared" si="0"/>
        <v>259.57799999999997</v>
      </c>
      <c r="G9" s="322">
        <v>1.663659</v>
      </c>
      <c r="H9" s="324">
        <f t="shared" ref="H9:H72" si="2">G9*$E$2</f>
        <v>183.00248999999999</v>
      </c>
      <c r="I9" s="370">
        <f t="shared" si="1"/>
        <v>146.40199200000001</v>
      </c>
      <c r="K9" s="289"/>
    </row>
    <row r="10" spans="1:11" ht="12">
      <c r="A10" s="28" t="s">
        <v>449</v>
      </c>
      <c r="B10" s="27"/>
      <c r="C10" s="212" t="s">
        <v>1039</v>
      </c>
      <c r="D10" s="215">
        <v>345000320</v>
      </c>
      <c r="E10" s="312">
        <v>3.3672</v>
      </c>
      <c r="F10" s="311">
        <f t="shared" si="0"/>
        <v>370.392</v>
      </c>
      <c r="G10" s="322">
        <v>2.3738759999999997</v>
      </c>
      <c r="H10" s="324">
        <f t="shared" si="2"/>
        <v>261.12635999999998</v>
      </c>
      <c r="I10" s="370">
        <f t="shared" si="1"/>
        <v>208.90108799999999</v>
      </c>
      <c r="K10" s="289"/>
    </row>
    <row r="11" spans="1:11" ht="12">
      <c r="A11" s="29"/>
      <c r="B11" s="27"/>
      <c r="C11" s="214" t="s">
        <v>1040</v>
      </c>
      <c r="D11" s="215">
        <v>345000400</v>
      </c>
      <c r="E11" s="312">
        <v>5.3129999999999997</v>
      </c>
      <c r="F11" s="311">
        <f t="shared" si="0"/>
        <v>584.42999999999995</v>
      </c>
      <c r="G11" s="322">
        <v>3.7456649999999994</v>
      </c>
      <c r="H11" s="324">
        <f t="shared" si="2"/>
        <v>412.02314999999993</v>
      </c>
      <c r="I11" s="370">
        <f t="shared" si="1"/>
        <v>329.61851999999993</v>
      </c>
      <c r="K11" s="289"/>
    </row>
    <row r="12" spans="1:11" ht="12">
      <c r="A12" s="29"/>
      <c r="B12" s="27"/>
      <c r="C12" s="214" t="s">
        <v>1041</v>
      </c>
      <c r="D12" s="216" t="s">
        <v>2</v>
      </c>
      <c r="E12" s="312">
        <v>8.8043999999999993</v>
      </c>
      <c r="F12" s="311">
        <f t="shared" si="0"/>
        <v>968.48399999999992</v>
      </c>
      <c r="G12" s="322">
        <v>6.2071019999999999</v>
      </c>
      <c r="H12" s="324">
        <f t="shared" si="2"/>
        <v>682.78121999999996</v>
      </c>
      <c r="I12" s="370">
        <f t="shared" si="1"/>
        <v>546.22497599999997</v>
      </c>
      <c r="K12" s="289"/>
    </row>
    <row r="13" spans="1:11" ht="12">
      <c r="A13" s="26"/>
      <c r="B13" s="27"/>
      <c r="C13" s="214" t="s">
        <v>1042</v>
      </c>
      <c r="D13" s="216" t="s">
        <v>3</v>
      </c>
      <c r="E13" s="312">
        <v>12.419999999999998</v>
      </c>
      <c r="F13" s="311">
        <f t="shared" si="0"/>
        <v>1366.1999999999998</v>
      </c>
      <c r="G13" s="322">
        <v>8.7560999999999982</v>
      </c>
      <c r="H13" s="324">
        <f t="shared" si="2"/>
        <v>963.17099999999982</v>
      </c>
      <c r="I13" s="370">
        <f t="shared" si="1"/>
        <v>770.53679999999986</v>
      </c>
      <c r="K13" s="289"/>
    </row>
    <row r="14" spans="1:11" ht="12">
      <c r="A14" s="26"/>
      <c r="B14" s="27"/>
      <c r="C14" s="214" t="s">
        <v>1043</v>
      </c>
      <c r="D14" s="216" t="s">
        <v>4</v>
      </c>
      <c r="E14" s="312">
        <v>18.188399999999998</v>
      </c>
      <c r="F14" s="311">
        <f t="shared" si="0"/>
        <v>2000.7239999999997</v>
      </c>
      <c r="G14" s="322">
        <v>12.822821999999999</v>
      </c>
      <c r="H14" s="324">
        <f t="shared" si="2"/>
        <v>1410.5104199999998</v>
      </c>
      <c r="I14" s="370">
        <f t="shared" si="1"/>
        <v>1128.408336</v>
      </c>
      <c r="K14" s="289"/>
    </row>
    <row r="15" spans="1:11" ht="12">
      <c r="A15" s="26"/>
      <c r="B15" s="27"/>
      <c r="C15" s="214" t="s">
        <v>1044</v>
      </c>
      <c r="D15" s="216" t="s">
        <v>5</v>
      </c>
      <c r="E15" s="312">
        <v>25.764600000000002</v>
      </c>
      <c r="F15" s="311">
        <f t="shared" si="0"/>
        <v>2834.1060000000002</v>
      </c>
      <c r="G15" s="322">
        <v>18.164042999999999</v>
      </c>
      <c r="H15" s="324">
        <f t="shared" si="2"/>
        <v>1998.0447299999998</v>
      </c>
      <c r="I15" s="370">
        <f t="shared" si="1"/>
        <v>1598.4357839999998</v>
      </c>
      <c r="K15" s="289"/>
    </row>
    <row r="16" spans="1:11" ht="12">
      <c r="A16" s="30"/>
      <c r="B16" s="31"/>
      <c r="C16" s="210" t="s">
        <v>6</v>
      </c>
      <c r="D16" s="217" t="s">
        <v>7</v>
      </c>
      <c r="E16" s="312">
        <v>34.513800000000003</v>
      </c>
      <c r="F16" s="311">
        <f t="shared" si="0"/>
        <v>3796.5180000000005</v>
      </c>
      <c r="G16" s="322">
        <v>24.332228999999998</v>
      </c>
      <c r="H16" s="324">
        <f t="shared" si="2"/>
        <v>2676.5451899999998</v>
      </c>
      <c r="I16" s="370">
        <f t="shared" si="1"/>
        <v>2141.2361519999999</v>
      </c>
      <c r="K16" s="289"/>
    </row>
    <row r="17" spans="1:11" ht="12">
      <c r="A17" s="32"/>
      <c r="B17" s="33"/>
      <c r="C17" s="218" t="s">
        <v>664</v>
      </c>
      <c r="D17" s="217" t="s">
        <v>8</v>
      </c>
      <c r="E17" s="312">
        <v>51.736199999999997</v>
      </c>
      <c r="F17" s="311">
        <f t="shared" si="0"/>
        <v>5690.982</v>
      </c>
      <c r="G17" s="322">
        <v>36.474021</v>
      </c>
      <c r="H17" s="324">
        <f t="shared" si="2"/>
        <v>4012.1423100000002</v>
      </c>
      <c r="I17" s="370">
        <f t="shared" si="1"/>
        <v>3209.7138480000003</v>
      </c>
      <c r="K17" s="289"/>
    </row>
    <row r="18" spans="1:11" ht="12">
      <c r="A18" s="34" t="s">
        <v>450</v>
      </c>
      <c r="B18" s="24" t="s">
        <v>0</v>
      </c>
      <c r="C18" s="219" t="s">
        <v>422</v>
      </c>
      <c r="D18" s="215">
        <v>345004161</v>
      </c>
      <c r="E18" s="312">
        <v>1.5042</v>
      </c>
      <c r="F18" s="311">
        <f t="shared" si="0"/>
        <v>165.46199999999999</v>
      </c>
      <c r="G18" s="322">
        <v>1.0604609999999999</v>
      </c>
      <c r="H18" s="324">
        <f t="shared" si="2"/>
        <v>116.65070999999999</v>
      </c>
      <c r="I18" s="370">
        <f t="shared" si="1"/>
        <v>93.320567999999994</v>
      </c>
      <c r="K18" s="289"/>
    </row>
    <row r="19" spans="1:11" ht="12">
      <c r="A19" s="26" t="s">
        <v>452</v>
      </c>
      <c r="B19" s="27"/>
      <c r="C19" s="214" t="s">
        <v>29</v>
      </c>
      <c r="D19" s="215">
        <v>345000201</v>
      </c>
      <c r="E19" s="312">
        <v>1.7112000000000001</v>
      </c>
      <c r="F19" s="311">
        <f t="shared" si="0"/>
        <v>188.232</v>
      </c>
      <c r="G19" s="322">
        <v>1.206396</v>
      </c>
      <c r="H19" s="324">
        <f t="shared" si="2"/>
        <v>132.70356000000001</v>
      </c>
      <c r="I19" s="370">
        <f t="shared" si="1"/>
        <v>106.16284800000001</v>
      </c>
      <c r="K19" s="289"/>
    </row>
    <row r="20" spans="1:11" ht="12">
      <c r="A20" s="28" t="s">
        <v>449</v>
      </c>
      <c r="B20" s="27"/>
      <c r="C20" s="214" t="s">
        <v>30</v>
      </c>
      <c r="D20" s="215">
        <v>345000251</v>
      </c>
      <c r="E20" s="312">
        <v>2.5392000000000001</v>
      </c>
      <c r="F20" s="311">
        <f t="shared" si="0"/>
        <v>279.31200000000001</v>
      </c>
      <c r="G20" s="322">
        <v>1.7901359999999999</v>
      </c>
      <c r="H20" s="324">
        <f t="shared" si="2"/>
        <v>196.91496000000001</v>
      </c>
      <c r="I20" s="370">
        <f t="shared" si="1"/>
        <v>157.53196800000001</v>
      </c>
      <c r="K20" s="289"/>
    </row>
    <row r="21" spans="1:11" ht="12">
      <c r="A21" s="26"/>
      <c r="B21" s="27"/>
      <c r="C21" s="214" t="s">
        <v>31</v>
      </c>
      <c r="D21" s="215">
        <v>345000321</v>
      </c>
      <c r="E21" s="312">
        <v>4.2779999999999996</v>
      </c>
      <c r="F21" s="311">
        <f t="shared" si="0"/>
        <v>470.57999999999993</v>
      </c>
      <c r="G21" s="322">
        <v>3.0159899999999995</v>
      </c>
      <c r="H21" s="324">
        <f t="shared" si="2"/>
        <v>331.75889999999993</v>
      </c>
      <c r="I21" s="370">
        <f t="shared" si="1"/>
        <v>265.40711999999996</v>
      </c>
      <c r="K21" s="289"/>
    </row>
    <row r="22" spans="1:11" ht="12">
      <c r="A22" s="26"/>
      <c r="B22" s="27"/>
      <c r="C22" s="214" t="s">
        <v>423</v>
      </c>
      <c r="D22" s="215">
        <v>345000401</v>
      </c>
      <c r="E22" s="312">
        <v>6.6239999999999997</v>
      </c>
      <c r="F22" s="311">
        <f t="shared" si="0"/>
        <v>728.64</v>
      </c>
      <c r="G22" s="322">
        <v>4.6699199999999994</v>
      </c>
      <c r="H22" s="324">
        <f t="shared" si="2"/>
        <v>513.69119999999998</v>
      </c>
      <c r="I22" s="370">
        <f t="shared" si="1"/>
        <v>410.95295999999996</v>
      </c>
      <c r="K22" s="289"/>
    </row>
    <row r="23" spans="1:11" ht="12">
      <c r="A23" s="26"/>
      <c r="B23" s="27"/>
      <c r="C23" s="214" t="s">
        <v>9</v>
      </c>
      <c r="D23" s="216" t="s">
        <v>10</v>
      </c>
      <c r="E23" s="312">
        <v>9.9635999999999996</v>
      </c>
      <c r="F23" s="311">
        <f t="shared" si="0"/>
        <v>1095.9959999999999</v>
      </c>
      <c r="G23" s="322">
        <v>7.0243379999999993</v>
      </c>
      <c r="H23" s="324">
        <f t="shared" si="2"/>
        <v>772.67717999999991</v>
      </c>
      <c r="I23" s="370">
        <f t="shared" si="1"/>
        <v>618.1417439999999</v>
      </c>
      <c r="K23" s="289"/>
    </row>
    <row r="24" spans="1:11" ht="12">
      <c r="A24" s="26"/>
      <c r="B24" s="27"/>
      <c r="C24" s="214" t="s">
        <v>32</v>
      </c>
      <c r="D24" s="216" t="s">
        <v>11</v>
      </c>
      <c r="E24" s="312">
        <v>14.848799999999999</v>
      </c>
      <c r="F24" s="311">
        <f t="shared" si="0"/>
        <v>1633.3679999999999</v>
      </c>
      <c r="G24" s="322">
        <v>10.468404</v>
      </c>
      <c r="H24" s="324">
        <f t="shared" si="2"/>
        <v>1151.5244399999999</v>
      </c>
      <c r="I24" s="370">
        <f t="shared" si="1"/>
        <v>921.21955199999991</v>
      </c>
      <c r="K24" s="289"/>
    </row>
    <row r="25" spans="1:11" ht="12">
      <c r="A25" s="26"/>
      <c r="B25" s="27"/>
      <c r="C25" s="214" t="s">
        <v>12</v>
      </c>
      <c r="D25" s="216" t="s">
        <v>13</v>
      </c>
      <c r="E25" s="312">
        <v>23.377199999999998</v>
      </c>
      <c r="F25" s="311">
        <f t="shared" si="0"/>
        <v>2571.4919999999997</v>
      </c>
      <c r="G25" s="322">
        <v>16.480926</v>
      </c>
      <c r="H25" s="324">
        <f t="shared" si="2"/>
        <v>1812.9018599999999</v>
      </c>
      <c r="I25" s="370">
        <f t="shared" si="1"/>
        <v>1450.321488</v>
      </c>
      <c r="K25" s="289"/>
    </row>
    <row r="26" spans="1:11" ht="12">
      <c r="A26" s="26"/>
      <c r="B26" s="27"/>
      <c r="C26" s="214" t="s">
        <v>14</v>
      </c>
      <c r="D26" s="216" t="s">
        <v>15</v>
      </c>
      <c r="E26" s="312">
        <v>33.368399999999994</v>
      </c>
      <c r="F26" s="311">
        <f t="shared" si="0"/>
        <v>3670.5239999999994</v>
      </c>
      <c r="G26" s="322">
        <v>23.524722000000001</v>
      </c>
      <c r="H26" s="324">
        <f t="shared" si="2"/>
        <v>2587.7194199999999</v>
      </c>
      <c r="I26" s="370">
        <f t="shared" si="1"/>
        <v>2070.1755359999997</v>
      </c>
      <c r="K26" s="289"/>
    </row>
    <row r="27" spans="1:11" ht="12">
      <c r="A27" s="30"/>
      <c r="B27" s="31"/>
      <c r="C27" s="210" t="s">
        <v>16</v>
      </c>
      <c r="D27" s="217" t="s">
        <v>17</v>
      </c>
      <c r="E27" s="312">
        <v>49.928399999999996</v>
      </c>
      <c r="F27" s="311">
        <f t="shared" si="0"/>
        <v>5492.1239999999998</v>
      </c>
      <c r="G27" s="322">
        <v>35.199521999999995</v>
      </c>
      <c r="H27" s="324">
        <f t="shared" si="2"/>
        <v>3871.9474199999995</v>
      </c>
      <c r="I27" s="370">
        <f t="shared" si="1"/>
        <v>3097.5579359999997</v>
      </c>
      <c r="K27" s="289"/>
    </row>
    <row r="28" spans="1:11" ht="12">
      <c r="A28" s="32"/>
      <c r="B28" s="33"/>
      <c r="C28" s="218" t="s">
        <v>665</v>
      </c>
      <c r="D28" s="217" t="s">
        <v>18</v>
      </c>
      <c r="E28" s="312">
        <v>73.512599999999992</v>
      </c>
      <c r="F28" s="311">
        <f t="shared" si="0"/>
        <v>8086.3859999999995</v>
      </c>
      <c r="G28" s="322">
        <v>51.826382999999993</v>
      </c>
      <c r="H28" s="324">
        <f t="shared" si="2"/>
        <v>5700.9021299999995</v>
      </c>
      <c r="I28" s="370">
        <f t="shared" si="1"/>
        <v>4560.7217039999996</v>
      </c>
      <c r="K28" s="289"/>
    </row>
    <row r="29" spans="1:11" ht="12">
      <c r="A29" s="34" t="s">
        <v>1045</v>
      </c>
      <c r="B29" s="35" t="s">
        <v>0</v>
      </c>
      <c r="C29" s="220" t="s">
        <v>1046</v>
      </c>
      <c r="D29" s="221">
        <v>345004162</v>
      </c>
      <c r="E29" s="312">
        <v>1.518</v>
      </c>
      <c r="F29" s="311">
        <f t="shared" si="0"/>
        <v>166.98</v>
      </c>
      <c r="G29" s="322">
        <v>1.0701899999999998</v>
      </c>
      <c r="H29" s="324">
        <f t="shared" si="2"/>
        <v>117.72089999999997</v>
      </c>
      <c r="I29" s="370">
        <f t="shared" si="1"/>
        <v>94.176719999999975</v>
      </c>
      <c r="K29" s="289"/>
    </row>
    <row r="30" spans="1:11" ht="12">
      <c r="A30" s="26" t="s">
        <v>452</v>
      </c>
      <c r="B30" s="31"/>
      <c r="C30" s="210" t="s">
        <v>1047</v>
      </c>
      <c r="D30" s="221">
        <v>345000202</v>
      </c>
      <c r="E30" s="312">
        <v>1.9596</v>
      </c>
      <c r="F30" s="311">
        <f t="shared" si="0"/>
        <v>215.55600000000001</v>
      </c>
      <c r="G30" s="322">
        <v>1.381518</v>
      </c>
      <c r="H30" s="324">
        <f t="shared" si="2"/>
        <v>151.96698000000001</v>
      </c>
      <c r="I30" s="370">
        <f t="shared" si="1"/>
        <v>121.57358400000001</v>
      </c>
      <c r="K30" s="289"/>
    </row>
    <row r="31" spans="1:11" ht="12">
      <c r="A31" s="28" t="s">
        <v>449</v>
      </c>
      <c r="B31" s="31"/>
      <c r="C31" s="210" t="s">
        <v>1048</v>
      </c>
      <c r="D31" s="221">
        <v>345000252</v>
      </c>
      <c r="E31" s="312">
        <v>3.0497999999999998</v>
      </c>
      <c r="F31" s="311">
        <f t="shared" si="0"/>
        <v>335.47800000000001</v>
      </c>
      <c r="G31" s="322">
        <v>2.1501089999999996</v>
      </c>
      <c r="H31" s="324">
        <f t="shared" si="2"/>
        <v>236.51198999999997</v>
      </c>
      <c r="I31" s="370">
        <f t="shared" si="1"/>
        <v>189.20959199999999</v>
      </c>
      <c r="K31" s="289"/>
    </row>
    <row r="32" spans="1:11" ht="12">
      <c r="A32" s="26" t="s">
        <v>451</v>
      </c>
      <c r="B32" s="31"/>
      <c r="C32" s="210" t="s">
        <v>1049</v>
      </c>
      <c r="D32" s="221">
        <v>345000322</v>
      </c>
      <c r="E32" s="312">
        <v>4.9542000000000002</v>
      </c>
      <c r="F32" s="311">
        <f t="shared" si="0"/>
        <v>544.96199999999999</v>
      </c>
      <c r="G32" s="322">
        <v>3.4927109999999995</v>
      </c>
      <c r="H32" s="324">
        <f t="shared" si="2"/>
        <v>384.19820999999996</v>
      </c>
      <c r="I32" s="370">
        <f t="shared" si="1"/>
        <v>307.35856799999999</v>
      </c>
      <c r="K32" s="289"/>
    </row>
    <row r="33" spans="1:11" ht="12">
      <c r="A33" s="30"/>
      <c r="B33" s="31"/>
      <c r="C33" s="210" t="s">
        <v>1050</v>
      </c>
      <c r="D33" s="221">
        <v>345000402</v>
      </c>
      <c r="E33" s="312">
        <v>7.6037999999999997</v>
      </c>
      <c r="F33" s="311">
        <f t="shared" si="0"/>
        <v>836.41800000000001</v>
      </c>
      <c r="G33" s="322">
        <v>5.3606789999999993</v>
      </c>
      <c r="H33" s="324">
        <f t="shared" si="2"/>
        <v>589.67468999999994</v>
      </c>
      <c r="I33" s="370">
        <f t="shared" si="1"/>
        <v>471.73975199999995</v>
      </c>
      <c r="K33" s="289"/>
    </row>
    <row r="34" spans="1:11" ht="12">
      <c r="A34" s="30"/>
      <c r="B34" s="31"/>
      <c r="C34" s="210" t="s">
        <v>1051</v>
      </c>
      <c r="D34" s="217" t="s">
        <v>19</v>
      </c>
      <c r="E34" s="312">
        <v>12.309599999999998</v>
      </c>
      <c r="F34" s="311">
        <f t="shared" si="0"/>
        <v>1354.0559999999998</v>
      </c>
      <c r="G34" s="322">
        <v>8.6782679999999974</v>
      </c>
      <c r="H34" s="324">
        <f t="shared" si="2"/>
        <v>954.60947999999973</v>
      </c>
      <c r="I34" s="370">
        <f t="shared" si="1"/>
        <v>763.68758399999979</v>
      </c>
      <c r="K34" s="289"/>
    </row>
    <row r="35" spans="1:11" ht="12">
      <c r="A35" s="30"/>
      <c r="B35" s="31"/>
      <c r="C35" s="210" t="s">
        <v>20</v>
      </c>
      <c r="D35" s="217" t="s">
        <v>21</v>
      </c>
      <c r="E35" s="312">
        <v>17.387999999999998</v>
      </c>
      <c r="F35" s="311">
        <f t="shared" si="0"/>
        <v>1912.6799999999998</v>
      </c>
      <c r="G35" s="322">
        <v>12.258539999999996</v>
      </c>
      <c r="H35" s="324">
        <f t="shared" si="2"/>
        <v>1348.4393999999995</v>
      </c>
      <c r="I35" s="370">
        <f t="shared" si="1"/>
        <v>1078.7515199999996</v>
      </c>
      <c r="K35" s="289"/>
    </row>
    <row r="36" spans="1:11" ht="12">
      <c r="A36" s="30"/>
      <c r="B36" s="31"/>
      <c r="C36" s="210" t="s">
        <v>22</v>
      </c>
      <c r="D36" s="217" t="s">
        <v>23</v>
      </c>
      <c r="E36" s="312">
        <v>27.503399999999999</v>
      </c>
      <c r="F36" s="311">
        <f t="shared" si="0"/>
        <v>3025.3739999999998</v>
      </c>
      <c r="G36" s="322">
        <v>19.389896999999998</v>
      </c>
      <c r="H36" s="324">
        <f t="shared" si="2"/>
        <v>2132.8886699999998</v>
      </c>
      <c r="I36" s="370">
        <f t="shared" si="1"/>
        <v>1706.3109359999999</v>
      </c>
      <c r="K36" s="289"/>
    </row>
    <row r="37" spans="1:11" ht="12">
      <c r="A37" s="30"/>
      <c r="B37" s="31"/>
      <c r="C37" s="210" t="s">
        <v>24</v>
      </c>
      <c r="D37" s="217" t="s">
        <v>25</v>
      </c>
      <c r="E37" s="312">
        <v>39.950999999999993</v>
      </c>
      <c r="F37" s="311">
        <f t="shared" si="0"/>
        <v>4394.6099999999997</v>
      </c>
      <c r="G37" s="322">
        <v>28.165454999999994</v>
      </c>
      <c r="H37" s="324">
        <f t="shared" si="2"/>
        <v>3098.2000499999995</v>
      </c>
      <c r="I37" s="370">
        <f t="shared" si="1"/>
        <v>2478.5600399999994</v>
      </c>
      <c r="K37" s="289"/>
    </row>
    <row r="38" spans="1:11" ht="12">
      <c r="A38" s="30"/>
      <c r="B38" s="31"/>
      <c r="C38" s="210" t="s">
        <v>26</v>
      </c>
      <c r="D38" s="217" t="s">
        <v>27</v>
      </c>
      <c r="E38" s="312">
        <v>58.732800000000005</v>
      </c>
      <c r="F38" s="311">
        <f t="shared" si="0"/>
        <v>6460.6080000000002</v>
      </c>
      <c r="G38" s="322">
        <v>41.406624000000001</v>
      </c>
      <c r="H38" s="324">
        <f t="shared" si="2"/>
        <v>4554.7286400000003</v>
      </c>
      <c r="I38" s="370">
        <f t="shared" si="1"/>
        <v>3643.7829120000001</v>
      </c>
      <c r="K38" s="289"/>
    </row>
    <row r="39" spans="1:11" ht="12">
      <c r="A39" s="32"/>
      <c r="B39" s="33"/>
      <c r="C39" s="218" t="s">
        <v>666</v>
      </c>
      <c r="D39" s="217" t="s">
        <v>28</v>
      </c>
      <c r="E39" s="312">
        <v>87.133200000000002</v>
      </c>
      <c r="F39" s="311">
        <f t="shared" si="0"/>
        <v>9584.652</v>
      </c>
      <c r="G39" s="322">
        <v>61.428905999999998</v>
      </c>
      <c r="H39" s="324">
        <f t="shared" si="2"/>
        <v>6757.1796599999998</v>
      </c>
      <c r="I39" s="370">
        <f t="shared" si="1"/>
        <v>5405.7437279999995</v>
      </c>
      <c r="K39" s="289"/>
    </row>
    <row r="40" spans="1:11" ht="12">
      <c r="A40" s="108" t="s">
        <v>874</v>
      </c>
      <c r="B40" s="35" t="s">
        <v>0</v>
      </c>
      <c r="C40" s="220" t="s">
        <v>422</v>
      </c>
      <c r="D40" s="217" t="s">
        <v>562</v>
      </c>
      <c r="E40" s="312">
        <v>1.4904000000000002</v>
      </c>
      <c r="F40" s="311">
        <f t="shared" si="0"/>
        <v>163.94400000000002</v>
      </c>
      <c r="G40" s="322">
        <v>1.050732</v>
      </c>
      <c r="H40" s="324">
        <f t="shared" si="2"/>
        <v>115.58052000000001</v>
      </c>
      <c r="I40" s="370">
        <f t="shared" si="1"/>
        <v>92.464416</v>
      </c>
      <c r="K40" s="289"/>
    </row>
    <row r="41" spans="1:11" ht="12">
      <c r="A41" s="36"/>
      <c r="B41" s="222"/>
      <c r="C41" s="223" t="s">
        <v>29</v>
      </c>
      <c r="D41" s="217" t="s">
        <v>752</v>
      </c>
      <c r="E41" s="312">
        <v>1.9043999999999999</v>
      </c>
      <c r="F41" s="311">
        <f t="shared" si="0"/>
        <v>209.48399999999998</v>
      </c>
      <c r="G41" s="322">
        <v>1.3426019999999999</v>
      </c>
      <c r="H41" s="324">
        <f t="shared" si="2"/>
        <v>147.68621999999999</v>
      </c>
      <c r="I41" s="370">
        <f t="shared" si="1"/>
        <v>118.14897599999999</v>
      </c>
      <c r="K41" s="289"/>
    </row>
    <row r="42" spans="1:11" ht="12">
      <c r="A42" s="53"/>
      <c r="B42" s="109"/>
      <c r="C42" s="224" t="s">
        <v>30</v>
      </c>
      <c r="D42" s="217" t="s">
        <v>753</v>
      </c>
      <c r="E42" s="312">
        <v>2.8565999999999994</v>
      </c>
      <c r="F42" s="311">
        <f t="shared" si="0"/>
        <v>314.22599999999994</v>
      </c>
      <c r="G42" s="322">
        <v>2.0139029999999996</v>
      </c>
      <c r="H42" s="324">
        <f t="shared" si="2"/>
        <v>221.52932999999996</v>
      </c>
      <c r="I42" s="370">
        <f t="shared" si="1"/>
        <v>177.22346399999998</v>
      </c>
      <c r="K42" s="289"/>
    </row>
    <row r="43" spans="1:11" ht="12">
      <c r="A43" s="36" t="s">
        <v>579</v>
      </c>
      <c r="B43" s="35" t="s">
        <v>0</v>
      </c>
      <c r="C43" s="210" t="s">
        <v>563</v>
      </c>
      <c r="D43" s="217" t="s">
        <v>564</v>
      </c>
      <c r="E43" s="312">
        <v>1.9043999999999999</v>
      </c>
      <c r="F43" s="311">
        <f t="shared" si="0"/>
        <v>209.48399999999998</v>
      </c>
      <c r="G43" s="322">
        <v>1.3426019999999999</v>
      </c>
      <c r="H43" s="324">
        <f t="shared" si="2"/>
        <v>147.68621999999999</v>
      </c>
      <c r="I43" s="370">
        <f t="shared" si="1"/>
        <v>118.14897599999999</v>
      </c>
      <c r="K43" s="289"/>
    </row>
    <row r="44" spans="1:11" ht="12">
      <c r="A44" s="26" t="s">
        <v>452</v>
      </c>
      <c r="B44" s="222"/>
      <c r="C44" s="210" t="s">
        <v>565</v>
      </c>
      <c r="D44" s="217" t="s">
        <v>566</v>
      </c>
      <c r="E44" s="312">
        <v>2.8565999999999994</v>
      </c>
      <c r="F44" s="311">
        <f t="shared" si="0"/>
        <v>314.22599999999994</v>
      </c>
      <c r="G44" s="322">
        <v>2.0139029999999996</v>
      </c>
      <c r="H44" s="324">
        <f t="shared" si="2"/>
        <v>221.52932999999996</v>
      </c>
      <c r="I44" s="370">
        <f t="shared" si="1"/>
        <v>177.22346399999998</v>
      </c>
      <c r="K44" s="289"/>
    </row>
    <row r="45" spans="1:11" ht="12">
      <c r="A45" s="30"/>
      <c r="B45" s="31"/>
      <c r="C45" s="210" t="s">
        <v>567</v>
      </c>
      <c r="D45" s="217" t="s">
        <v>568</v>
      </c>
      <c r="E45" s="312">
        <v>4.7195999999999998</v>
      </c>
      <c r="F45" s="311">
        <f t="shared" si="0"/>
        <v>519.15599999999995</v>
      </c>
      <c r="G45" s="322">
        <v>3.327318</v>
      </c>
      <c r="H45" s="324">
        <f t="shared" si="2"/>
        <v>366.00497999999999</v>
      </c>
      <c r="I45" s="370">
        <f t="shared" si="1"/>
        <v>292.80398400000001</v>
      </c>
      <c r="K45" s="289"/>
    </row>
    <row r="46" spans="1:11" ht="12">
      <c r="A46" s="30"/>
      <c r="B46" s="31"/>
      <c r="C46" s="210" t="s">
        <v>569</v>
      </c>
      <c r="D46" s="217" t="s">
        <v>570</v>
      </c>
      <c r="E46" s="312">
        <v>7.4243999999999994</v>
      </c>
      <c r="F46" s="311">
        <f t="shared" si="0"/>
        <v>816.68399999999997</v>
      </c>
      <c r="G46" s="322">
        <v>5.2342019999999998</v>
      </c>
      <c r="H46" s="324">
        <f t="shared" si="2"/>
        <v>575.76221999999996</v>
      </c>
      <c r="I46" s="370">
        <f t="shared" si="1"/>
        <v>460.60977599999995</v>
      </c>
      <c r="K46" s="289"/>
    </row>
    <row r="47" spans="1:11" ht="12">
      <c r="A47" s="30"/>
      <c r="B47" s="31"/>
      <c r="C47" s="210" t="s">
        <v>571</v>
      </c>
      <c r="D47" s="217" t="s">
        <v>572</v>
      </c>
      <c r="E47" s="312">
        <v>12.088799999999999</v>
      </c>
      <c r="F47" s="311">
        <f t="shared" si="0"/>
        <v>1329.7679999999998</v>
      </c>
      <c r="G47" s="322">
        <v>8.5226039999999994</v>
      </c>
      <c r="H47" s="324">
        <f t="shared" si="2"/>
        <v>937.4864399999999</v>
      </c>
      <c r="I47" s="370">
        <f t="shared" si="1"/>
        <v>749.98915199999988</v>
      </c>
      <c r="K47" s="289"/>
    </row>
    <row r="48" spans="1:11" ht="12">
      <c r="A48" s="30"/>
      <c r="B48" s="31"/>
      <c r="C48" s="210" t="s">
        <v>573</v>
      </c>
      <c r="D48" s="217" t="s">
        <v>574</v>
      </c>
      <c r="E48" s="312">
        <v>17.098199999999999</v>
      </c>
      <c r="F48" s="311">
        <f t="shared" si="0"/>
        <v>1880.8019999999999</v>
      </c>
      <c r="G48" s="322">
        <v>12.054231</v>
      </c>
      <c r="H48" s="324">
        <f t="shared" si="2"/>
        <v>1325.96541</v>
      </c>
      <c r="I48" s="370">
        <f t="shared" si="1"/>
        <v>1060.772328</v>
      </c>
      <c r="K48" s="289"/>
    </row>
    <row r="49" spans="1:11" ht="12">
      <c r="A49" s="30"/>
      <c r="B49" s="31"/>
      <c r="C49" s="210" t="s">
        <v>424</v>
      </c>
      <c r="D49" s="217" t="s">
        <v>575</v>
      </c>
      <c r="E49" s="312">
        <v>27.034199999999998</v>
      </c>
      <c r="F49" s="311">
        <f t="shared" si="0"/>
        <v>2973.7619999999997</v>
      </c>
      <c r="G49" s="322">
        <v>19.059110999999998</v>
      </c>
      <c r="H49" s="324">
        <f t="shared" si="2"/>
        <v>2096.5022099999996</v>
      </c>
      <c r="I49" s="370">
        <f t="shared" si="1"/>
        <v>1677.2017679999997</v>
      </c>
      <c r="K49" s="289"/>
    </row>
    <row r="50" spans="1:11" ht="12">
      <c r="A50" s="30"/>
      <c r="B50" s="31"/>
      <c r="C50" s="210" t="s">
        <v>425</v>
      </c>
      <c r="D50" s="217" t="s">
        <v>576</v>
      </c>
      <c r="E50" s="312">
        <v>39.288599999999995</v>
      </c>
      <c r="F50" s="311">
        <f t="shared" si="0"/>
        <v>4321.7459999999992</v>
      </c>
      <c r="G50" s="322">
        <v>27.69846299999999</v>
      </c>
      <c r="H50" s="324">
        <f t="shared" si="2"/>
        <v>3046.8309299999987</v>
      </c>
      <c r="I50" s="370">
        <f t="shared" si="1"/>
        <v>2437.464743999999</v>
      </c>
      <c r="K50" s="289"/>
    </row>
    <row r="51" spans="1:11" ht="12">
      <c r="A51" s="30"/>
      <c r="B51" s="31"/>
      <c r="C51" s="210" t="s">
        <v>426</v>
      </c>
      <c r="D51" s="217" t="s">
        <v>577</v>
      </c>
      <c r="E51" s="312">
        <v>57.766799999999996</v>
      </c>
      <c r="F51" s="311">
        <f t="shared" si="0"/>
        <v>6354.348</v>
      </c>
      <c r="G51" s="322">
        <v>40.725593999999994</v>
      </c>
      <c r="H51" s="324">
        <f t="shared" si="2"/>
        <v>4479.8153399999992</v>
      </c>
      <c r="I51" s="370">
        <f t="shared" si="1"/>
        <v>3583.8522719999992</v>
      </c>
      <c r="K51" s="289"/>
    </row>
    <row r="52" spans="1:11" ht="12">
      <c r="A52" s="30"/>
      <c r="B52" s="31"/>
      <c r="C52" s="210" t="s">
        <v>437</v>
      </c>
      <c r="D52" s="217" t="s">
        <v>578</v>
      </c>
      <c r="E52" s="312">
        <v>85.697999999999993</v>
      </c>
      <c r="F52" s="311">
        <f t="shared" si="0"/>
        <v>9426.7799999999988</v>
      </c>
      <c r="G52" s="322">
        <v>60.417089999999988</v>
      </c>
      <c r="H52" s="324">
        <f t="shared" si="2"/>
        <v>6645.879899999999</v>
      </c>
      <c r="I52" s="370">
        <f t="shared" si="1"/>
        <v>5316.703919999999</v>
      </c>
      <c r="K52" s="289"/>
    </row>
    <row r="53" spans="1:11" ht="12">
      <c r="A53" s="37" t="s">
        <v>580</v>
      </c>
      <c r="B53" s="24" t="s">
        <v>0</v>
      </c>
      <c r="C53" s="219" t="s">
        <v>422</v>
      </c>
      <c r="D53" s="216" t="s">
        <v>412</v>
      </c>
      <c r="E53" s="312">
        <v>2.9669999999999996</v>
      </c>
      <c r="F53" s="311">
        <f t="shared" si="0"/>
        <v>326.36999999999995</v>
      </c>
      <c r="G53" s="322">
        <v>2.0917349999999995</v>
      </c>
      <c r="H53" s="324">
        <f t="shared" si="2"/>
        <v>230.09084999999993</v>
      </c>
      <c r="I53" s="370">
        <f t="shared" si="1"/>
        <v>184.07267999999993</v>
      </c>
      <c r="K53" s="289"/>
    </row>
    <row r="54" spans="1:11" ht="12">
      <c r="A54" s="38" t="s">
        <v>581</v>
      </c>
      <c r="B54" s="39"/>
      <c r="C54" s="214" t="s">
        <v>29</v>
      </c>
      <c r="D54" s="216" t="s">
        <v>413</v>
      </c>
      <c r="E54" s="312">
        <v>3.5880000000000001</v>
      </c>
      <c r="F54" s="311">
        <f t="shared" si="0"/>
        <v>394.68</v>
      </c>
      <c r="G54" s="322">
        <v>2.5295399999999999</v>
      </c>
      <c r="H54" s="324">
        <f t="shared" si="2"/>
        <v>278.24939999999998</v>
      </c>
      <c r="I54" s="370">
        <f t="shared" si="1"/>
        <v>222.59951999999998</v>
      </c>
      <c r="K54" s="289"/>
    </row>
    <row r="55" spans="1:11" ht="12">
      <c r="A55" s="28" t="s">
        <v>449</v>
      </c>
      <c r="B55" s="40"/>
      <c r="C55" s="214" t="s">
        <v>30</v>
      </c>
      <c r="D55" s="216" t="s">
        <v>414</v>
      </c>
      <c r="E55" s="312">
        <v>5.1887999999999996</v>
      </c>
      <c r="F55" s="311">
        <f t="shared" si="0"/>
        <v>570.76799999999992</v>
      </c>
      <c r="G55" s="322">
        <v>3.6581039999999998</v>
      </c>
      <c r="H55" s="324">
        <f t="shared" si="2"/>
        <v>402.39143999999999</v>
      </c>
      <c r="I55" s="370">
        <f t="shared" si="1"/>
        <v>321.91315199999997</v>
      </c>
      <c r="K55" s="289"/>
    </row>
    <row r="56" spans="1:11" ht="12">
      <c r="A56" s="26" t="s">
        <v>452</v>
      </c>
      <c r="B56" s="40"/>
      <c r="C56" s="214" t="s">
        <v>31</v>
      </c>
      <c r="D56" s="216" t="s">
        <v>415</v>
      </c>
      <c r="E56" s="312">
        <v>7.8797999999999995</v>
      </c>
      <c r="F56" s="311">
        <f t="shared" si="0"/>
        <v>866.77799999999991</v>
      </c>
      <c r="G56" s="322">
        <v>5.5552589999999986</v>
      </c>
      <c r="H56" s="324">
        <f t="shared" si="2"/>
        <v>611.07848999999987</v>
      </c>
      <c r="I56" s="370">
        <f t="shared" si="1"/>
        <v>488.8627919999999</v>
      </c>
      <c r="K56" s="289"/>
    </row>
    <row r="57" spans="1:11" ht="12">
      <c r="A57" s="26"/>
      <c r="B57" s="39"/>
      <c r="C57" s="214" t="s">
        <v>423</v>
      </c>
      <c r="D57" s="216" t="s">
        <v>416</v>
      </c>
      <c r="E57" s="312">
        <v>11.2746</v>
      </c>
      <c r="F57" s="311">
        <f t="shared" si="0"/>
        <v>1240.2059999999999</v>
      </c>
      <c r="G57" s="322">
        <v>7.9485929999999998</v>
      </c>
      <c r="H57" s="324">
        <f t="shared" si="2"/>
        <v>874.34523000000002</v>
      </c>
      <c r="I57" s="370">
        <f t="shared" si="1"/>
        <v>699.47618399999999</v>
      </c>
      <c r="K57" s="289"/>
    </row>
    <row r="58" spans="1:11" ht="12">
      <c r="A58" s="26"/>
      <c r="B58" s="40"/>
      <c r="C58" s="214" t="s">
        <v>9</v>
      </c>
      <c r="D58" s="216" t="s">
        <v>417</v>
      </c>
      <c r="E58" s="312">
        <v>17.098199999999999</v>
      </c>
      <c r="F58" s="311">
        <f t="shared" si="0"/>
        <v>1880.8019999999999</v>
      </c>
      <c r="G58" s="322">
        <v>12.054231</v>
      </c>
      <c r="H58" s="324">
        <f t="shared" si="2"/>
        <v>1325.96541</v>
      </c>
      <c r="I58" s="370">
        <f t="shared" si="1"/>
        <v>1060.772328</v>
      </c>
      <c r="K58" s="289"/>
    </row>
    <row r="59" spans="1:11" ht="12">
      <c r="A59" s="26"/>
      <c r="B59" s="40"/>
      <c r="C59" s="214" t="s">
        <v>32</v>
      </c>
      <c r="D59" s="216" t="s">
        <v>418</v>
      </c>
      <c r="E59" s="312">
        <v>25.53</v>
      </c>
      <c r="F59" s="311">
        <f t="shared" si="0"/>
        <v>2808.3</v>
      </c>
      <c r="G59" s="322">
        <v>17.998650000000001</v>
      </c>
      <c r="H59" s="324">
        <f t="shared" si="2"/>
        <v>1979.8515000000002</v>
      </c>
      <c r="I59" s="370">
        <f t="shared" si="1"/>
        <v>1583.8812000000003</v>
      </c>
      <c r="K59" s="289"/>
    </row>
    <row r="60" spans="1:11" ht="12">
      <c r="A60" s="26"/>
      <c r="B60" s="40"/>
      <c r="C60" s="214" t="s">
        <v>424</v>
      </c>
      <c r="D60" s="216" t="s">
        <v>419</v>
      </c>
      <c r="E60" s="312">
        <v>45.401999999999994</v>
      </c>
      <c r="F60" s="311">
        <f t="shared" si="0"/>
        <v>4994.2199999999993</v>
      </c>
      <c r="G60" s="322">
        <v>32.008409999999998</v>
      </c>
      <c r="H60" s="324">
        <f t="shared" si="2"/>
        <v>3520.9250999999999</v>
      </c>
      <c r="I60" s="370">
        <f t="shared" si="1"/>
        <v>2816.74008</v>
      </c>
      <c r="K60" s="289"/>
    </row>
    <row r="61" spans="1:11" ht="12">
      <c r="A61" s="41"/>
      <c r="B61" s="40"/>
      <c r="C61" s="214" t="s">
        <v>425</v>
      </c>
      <c r="D61" s="216" t="s">
        <v>420</v>
      </c>
      <c r="E61" s="312">
        <v>60.982199999999999</v>
      </c>
      <c r="F61" s="311">
        <f t="shared" si="0"/>
        <v>6708.0419999999995</v>
      </c>
      <c r="G61" s="322">
        <v>42.992451000000003</v>
      </c>
      <c r="H61" s="324">
        <f t="shared" si="2"/>
        <v>4729.1696099999999</v>
      </c>
      <c r="I61" s="370">
        <f t="shared" si="1"/>
        <v>3783.3356880000001</v>
      </c>
      <c r="K61" s="289"/>
    </row>
    <row r="62" spans="1:11" ht="12">
      <c r="A62" s="26"/>
      <c r="B62" s="40"/>
      <c r="C62" s="214" t="s">
        <v>426</v>
      </c>
      <c r="D62" s="216" t="s">
        <v>421</v>
      </c>
      <c r="E62" s="312">
        <v>97.317599999999999</v>
      </c>
      <c r="F62" s="311">
        <f t="shared" si="0"/>
        <v>10704.936</v>
      </c>
      <c r="G62" s="322">
        <v>68.608907999999985</v>
      </c>
      <c r="H62" s="324">
        <f t="shared" si="2"/>
        <v>7546.979879999998</v>
      </c>
      <c r="I62" s="370">
        <f t="shared" si="1"/>
        <v>6037.5839039999983</v>
      </c>
      <c r="K62" s="289"/>
    </row>
    <row r="63" spans="1:11" ht="12">
      <c r="A63" s="37" t="s">
        <v>582</v>
      </c>
      <c r="B63" s="24" t="s">
        <v>0</v>
      </c>
      <c r="C63" s="219" t="s">
        <v>29</v>
      </c>
      <c r="D63" s="216" t="s">
        <v>427</v>
      </c>
      <c r="E63" s="312">
        <v>3.3809999999999998</v>
      </c>
      <c r="F63" s="311">
        <f t="shared" si="0"/>
        <v>371.90999999999997</v>
      </c>
      <c r="G63" s="322">
        <v>2.3836049999999998</v>
      </c>
      <c r="H63" s="324">
        <f t="shared" si="2"/>
        <v>262.19654999999995</v>
      </c>
      <c r="I63" s="370">
        <f t="shared" si="1"/>
        <v>209.75723999999997</v>
      </c>
      <c r="K63" s="289"/>
    </row>
    <row r="64" spans="1:11" ht="12">
      <c r="A64" s="28" t="s">
        <v>583</v>
      </c>
      <c r="B64" s="40"/>
      <c r="C64" s="214" t="s">
        <v>30</v>
      </c>
      <c r="D64" s="216" t="s">
        <v>428</v>
      </c>
      <c r="E64" s="312">
        <v>4.83</v>
      </c>
      <c r="F64" s="311">
        <f t="shared" si="0"/>
        <v>531.29999999999995</v>
      </c>
      <c r="G64" s="322">
        <v>3.4051499999999999</v>
      </c>
      <c r="H64" s="324">
        <f t="shared" si="2"/>
        <v>374.56649999999996</v>
      </c>
      <c r="I64" s="370">
        <f t="shared" si="1"/>
        <v>299.65319999999997</v>
      </c>
      <c r="K64" s="289"/>
    </row>
    <row r="65" spans="1:11" ht="12">
      <c r="A65" s="26" t="s">
        <v>452</v>
      </c>
      <c r="B65" s="40"/>
      <c r="C65" s="214" t="s">
        <v>31</v>
      </c>
      <c r="D65" s="216" t="s">
        <v>429</v>
      </c>
      <c r="E65" s="312">
        <v>7.3002000000000002</v>
      </c>
      <c r="F65" s="311">
        <f t="shared" si="0"/>
        <v>803.02200000000005</v>
      </c>
      <c r="G65" s="322">
        <v>5.1466409999999989</v>
      </c>
      <c r="H65" s="324">
        <f t="shared" si="2"/>
        <v>566.13050999999984</v>
      </c>
      <c r="I65" s="370">
        <f t="shared" si="1"/>
        <v>452.90440799999988</v>
      </c>
      <c r="K65" s="289"/>
    </row>
    <row r="66" spans="1:11" ht="12">
      <c r="A66" s="26"/>
      <c r="B66" s="40"/>
      <c r="C66" s="214" t="s">
        <v>423</v>
      </c>
      <c r="D66" s="216" t="s">
        <v>430</v>
      </c>
      <c r="E66" s="312">
        <v>10.543199999999999</v>
      </c>
      <c r="F66" s="311">
        <f t="shared" si="0"/>
        <v>1159.752</v>
      </c>
      <c r="G66" s="322">
        <v>7.4329559999999981</v>
      </c>
      <c r="H66" s="324">
        <f t="shared" si="2"/>
        <v>817.62515999999982</v>
      </c>
      <c r="I66" s="370">
        <f t="shared" si="1"/>
        <v>654.10012799999981</v>
      </c>
      <c r="K66" s="289"/>
    </row>
    <row r="67" spans="1:11" ht="12">
      <c r="A67" s="26"/>
      <c r="B67" s="40"/>
      <c r="C67" s="214" t="s">
        <v>9</v>
      </c>
      <c r="D67" s="216" t="s">
        <v>431</v>
      </c>
      <c r="E67" s="312">
        <v>17.691600000000001</v>
      </c>
      <c r="F67" s="311">
        <f t="shared" si="0"/>
        <v>1946.076</v>
      </c>
      <c r="G67" s="322">
        <v>12.472578</v>
      </c>
      <c r="H67" s="324">
        <f t="shared" si="2"/>
        <v>1371.9835800000001</v>
      </c>
      <c r="I67" s="370">
        <f t="shared" si="1"/>
        <v>1097.5868640000001</v>
      </c>
      <c r="K67" s="289"/>
    </row>
    <row r="68" spans="1:11" ht="12">
      <c r="A68" s="26"/>
      <c r="B68" s="40"/>
      <c r="C68" s="214" t="s">
        <v>32</v>
      </c>
      <c r="D68" s="216" t="s">
        <v>432</v>
      </c>
      <c r="E68" s="312">
        <v>26.482200000000002</v>
      </c>
      <c r="F68" s="311">
        <f t="shared" si="0"/>
        <v>2913.0420000000004</v>
      </c>
      <c r="G68" s="322">
        <v>18.669950999999998</v>
      </c>
      <c r="H68" s="324">
        <f t="shared" si="2"/>
        <v>2053.6946099999996</v>
      </c>
      <c r="I68" s="370">
        <f t="shared" si="1"/>
        <v>1642.9556879999996</v>
      </c>
      <c r="K68" s="289"/>
    </row>
    <row r="69" spans="1:11" ht="12">
      <c r="A69" s="2"/>
      <c r="B69" s="40"/>
      <c r="C69" s="214" t="s">
        <v>424</v>
      </c>
      <c r="D69" s="216" t="s">
        <v>433</v>
      </c>
      <c r="E69" s="312">
        <v>35.438400000000001</v>
      </c>
      <c r="F69" s="311">
        <f t="shared" si="0"/>
        <v>3898.2240000000002</v>
      </c>
      <c r="G69" s="322">
        <v>24.984071999999998</v>
      </c>
      <c r="H69" s="324">
        <f t="shared" si="2"/>
        <v>2748.2479199999998</v>
      </c>
      <c r="I69" s="370">
        <f t="shared" si="1"/>
        <v>2198.598336</v>
      </c>
      <c r="K69" s="289"/>
    </row>
    <row r="70" spans="1:11" ht="12">
      <c r="A70" s="26"/>
      <c r="B70" s="40"/>
      <c r="C70" s="214" t="s">
        <v>425</v>
      </c>
      <c r="D70" s="216" t="s">
        <v>434</v>
      </c>
      <c r="E70" s="312">
        <v>48.161999999999992</v>
      </c>
      <c r="F70" s="311">
        <f t="shared" si="0"/>
        <v>5297.8199999999988</v>
      </c>
      <c r="G70" s="322">
        <v>33.954209999999996</v>
      </c>
      <c r="H70" s="324">
        <f t="shared" si="2"/>
        <v>3734.9630999999995</v>
      </c>
      <c r="I70" s="370">
        <f t="shared" si="1"/>
        <v>2987.9704799999995</v>
      </c>
      <c r="K70" s="289"/>
    </row>
    <row r="71" spans="1:11" ht="12">
      <c r="A71" s="26"/>
      <c r="B71" s="40"/>
      <c r="C71" s="214" t="s">
        <v>426</v>
      </c>
      <c r="D71" s="216" t="s">
        <v>435</v>
      </c>
      <c r="E71" s="312">
        <v>74.713200000000001</v>
      </c>
      <c r="F71" s="311">
        <f t="shared" si="0"/>
        <v>8218.4519999999993</v>
      </c>
      <c r="G71" s="322">
        <v>52.672806000000008</v>
      </c>
      <c r="H71" s="324">
        <f t="shared" si="2"/>
        <v>5794.0086600000013</v>
      </c>
      <c r="I71" s="370">
        <f t="shared" si="1"/>
        <v>4635.2069280000014</v>
      </c>
      <c r="K71" s="289"/>
    </row>
    <row r="72" spans="1:11" ht="12">
      <c r="A72" s="42"/>
      <c r="B72" s="43"/>
      <c r="C72" s="225" t="s">
        <v>667</v>
      </c>
      <c r="D72" s="216" t="s">
        <v>436</v>
      </c>
      <c r="E72" s="312">
        <v>102.9756</v>
      </c>
      <c r="F72" s="311">
        <f t="shared" ref="F72:F135" si="3">E72*$E$2</f>
        <v>11327.316000000001</v>
      </c>
      <c r="G72" s="322">
        <v>72.597797999999997</v>
      </c>
      <c r="H72" s="324">
        <f t="shared" si="2"/>
        <v>7985.7577799999999</v>
      </c>
      <c r="I72" s="370">
        <f t="shared" ref="I72:I135" si="4">H72-(H72/100*20)</f>
        <v>6388.6062240000001</v>
      </c>
      <c r="K72" s="289"/>
    </row>
    <row r="73" spans="1:11" ht="12">
      <c r="A73" s="226" t="s">
        <v>1052</v>
      </c>
      <c r="B73" s="227" t="s">
        <v>283</v>
      </c>
      <c r="C73" s="228" t="s">
        <v>1053</v>
      </c>
      <c r="D73" s="229" t="s">
        <v>1023</v>
      </c>
      <c r="E73" s="313">
        <v>2.3597999999999999</v>
      </c>
      <c r="F73" s="311">
        <f t="shared" si="3"/>
        <v>259.57799999999997</v>
      </c>
      <c r="G73" s="322">
        <v>1.663659</v>
      </c>
      <c r="H73" s="324">
        <f t="shared" ref="H73:H136" si="5">G73*$E$2</f>
        <v>183.00248999999999</v>
      </c>
      <c r="I73" s="370">
        <f t="shared" si="4"/>
        <v>146.40199200000001</v>
      </c>
      <c r="K73" s="289"/>
    </row>
    <row r="74" spans="1:11" ht="12">
      <c r="A74" s="226" t="s">
        <v>1054</v>
      </c>
      <c r="B74" s="230"/>
      <c r="C74" s="231" t="s">
        <v>1055</v>
      </c>
      <c r="D74" s="229" t="s">
        <v>1024</v>
      </c>
      <c r="E74" s="313">
        <v>3.6293999999999995</v>
      </c>
      <c r="F74" s="311">
        <f t="shared" si="3"/>
        <v>399.23399999999992</v>
      </c>
      <c r="G74" s="322">
        <v>2.5587269999999993</v>
      </c>
      <c r="H74" s="324">
        <f t="shared" si="5"/>
        <v>281.45996999999994</v>
      </c>
      <c r="I74" s="370">
        <f t="shared" si="4"/>
        <v>225.16797599999995</v>
      </c>
      <c r="K74" s="289"/>
    </row>
    <row r="75" spans="1:11" ht="12">
      <c r="A75" s="232" t="s">
        <v>452</v>
      </c>
      <c r="B75" s="230"/>
      <c r="C75" s="231" t="s">
        <v>1056</v>
      </c>
      <c r="D75" s="229" t="s">
        <v>1025</v>
      </c>
      <c r="E75" s="313">
        <v>6.3065999999999995</v>
      </c>
      <c r="F75" s="311">
        <f t="shared" si="3"/>
        <v>693.726</v>
      </c>
      <c r="G75" s="322">
        <v>4.4461530000000007</v>
      </c>
      <c r="H75" s="324">
        <f t="shared" si="5"/>
        <v>489.07683000000009</v>
      </c>
      <c r="I75" s="370">
        <f t="shared" si="4"/>
        <v>391.26146400000005</v>
      </c>
      <c r="K75" s="289"/>
    </row>
    <row r="76" spans="1:11" ht="12">
      <c r="A76" s="233"/>
      <c r="B76" s="230"/>
      <c r="C76" s="231" t="s">
        <v>1057</v>
      </c>
      <c r="D76" s="229" t="s">
        <v>1026</v>
      </c>
      <c r="E76" s="313">
        <v>8.7492000000000001</v>
      </c>
      <c r="F76" s="311">
        <f t="shared" si="3"/>
        <v>962.41200000000003</v>
      </c>
      <c r="G76" s="322">
        <v>6.1681860000000004</v>
      </c>
      <c r="H76" s="324">
        <f t="shared" si="5"/>
        <v>678.50046000000009</v>
      </c>
      <c r="I76" s="370">
        <f t="shared" si="4"/>
        <v>542.80036800000005</v>
      </c>
      <c r="K76" s="289"/>
    </row>
    <row r="77" spans="1:11" ht="12">
      <c r="A77" s="233"/>
      <c r="B77" s="230"/>
      <c r="C77" s="231" t="s">
        <v>1058</v>
      </c>
      <c r="D77" s="229" t="s">
        <v>1027</v>
      </c>
      <c r="E77" s="313">
        <v>14.2416</v>
      </c>
      <c r="F77" s="311">
        <f t="shared" si="3"/>
        <v>1566.576</v>
      </c>
      <c r="G77" s="322">
        <v>10.040328000000001</v>
      </c>
      <c r="H77" s="324">
        <f t="shared" si="5"/>
        <v>1104.4360800000002</v>
      </c>
      <c r="I77" s="370">
        <f t="shared" si="4"/>
        <v>883.54886400000009</v>
      </c>
      <c r="K77" s="289"/>
    </row>
    <row r="78" spans="1:11" ht="12">
      <c r="A78" s="233"/>
      <c r="B78" s="230"/>
      <c r="C78" s="231" t="s">
        <v>1059</v>
      </c>
      <c r="D78" s="229" t="s">
        <v>1028</v>
      </c>
      <c r="E78" s="313">
        <v>21.293399999999998</v>
      </c>
      <c r="F78" s="311">
        <f t="shared" si="3"/>
        <v>2342.2739999999999</v>
      </c>
      <c r="G78" s="322">
        <v>15.011846999999996</v>
      </c>
      <c r="H78" s="324">
        <f t="shared" si="5"/>
        <v>1651.3031699999995</v>
      </c>
      <c r="I78" s="370">
        <f t="shared" si="4"/>
        <v>1321.0425359999995</v>
      </c>
      <c r="K78" s="289"/>
    </row>
    <row r="79" spans="1:11" ht="12">
      <c r="A79" s="233"/>
      <c r="B79" s="230"/>
      <c r="C79" s="231" t="s">
        <v>1060</v>
      </c>
      <c r="D79" s="229" t="s">
        <v>1029</v>
      </c>
      <c r="E79" s="313">
        <v>29.0214</v>
      </c>
      <c r="F79" s="311">
        <f t="shared" si="3"/>
        <v>3192.3539999999998</v>
      </c>
      <c r="G79" s="322">
        <v>20.460087000000001</v>
      </c>
      <c r="H79" s="324">
        <f t="shared" si="5"/>
        <v>2250.6095700000001</v>
      </c>
      <c r="I79" s="370">
        <f t="shared" si="4"/>
        <v>1800.487656</v>
      </c>
      <c r="K79" s="289"/>
    </row>
    <row r="80" spans="1:11" ht="12">
      <c r="A80" s="233"/>
      <c r="B80" s="230"/>
      <c r="C80" s="231" t="s">
        <v>1061</v>
      </c>
      <c r="D80" s="229" t="s">
        <v>1030</v>
      </c>
      <c r="E80" s="313">
        <v>40.006199999999993</v>
      </c>
      <c r="F80" s="311">
        <f t="shared" si="3"/>
        <v>4400.6819999999989</v>
      </c>
      <c r="G80" s="322">
        <v>28.204370999999998</v>
      </c>
      <c r="H80" s="324">
        <f t="shared" si="5"/>
        <v>3102.48081</v>
      </c>
      <c r="I80" s="370">
        <f t="shared" si="4"/>
        <v>2481.9846480000001</v>
      </c>
      <c r="K80" s="289"/>
    </row>
    <row r="81" spans="1:11" ht="12">
      <c r="A81" s="233"/>
      <c r="B81" s="230"/>
      <c r="C81" s="231" t="s">
        <v>1062</v>
      </c>
      <c r="D81" s="229" t="s">
        <v>1031</v>
      </c>
      <c r="E81" s="313">
        <v>55.876200000000004</v>
      </c>
      <c r="F81" s="311">
        <f t="shared" si="3"/>
        <v>6146.3820000000005</v>
      </c>
      <c r="G81" s="322">
        <v>39.392721000000002</v>
      </c>
      <c r="H81" s="324">
        <f t="shared" si="5"/>
        <v>4333.19931</v>
      </c>
      <c r="I81" s="370">
        <f t="shared" si="4"/>
        <v>3466.559448</v>
      </c>
      <c r="K81" s="289"/>
    </row>
    <row r="82" spans="1:11" ht="12">
      <c r="A82" s="234"/>
      <c r="B82" s="235"/>
      <c r="C82" s="236" t="s">
        <v>1063</v>
      </c>
      <c r="D82" s="229" t="s">
        <v>1032</v>
      </c>
      <c r="E82" s="313">
        <v>71.249400000000009</v>
      </c>
      <c r="F82" s="311">
        <f t="shared" si="3"/>
        <v>7837.4340000000011</v>
      </c>
      <c r="G82" s="322">
        <v>50.230826999999998</v>
      </c>
      <c r="H82" s="324">
        <f t="shared" si="5"/>
        <v>5525.3909699999995</v>
      </c>
      <c r="I82" s="370">
        <f t="shared" si="4"/>
        <v>4420.3127759999998</v>
      </c>
      <c r="K82" s="289"/>
    </row>
    <row r="83" spans="1:11" ht="12">
      <c r="A83" s="34" t="s">
        <v>551</v>
      </c>
      <c r="B83" s="40"/>
      <c r="C83" s="237" t="s">
        <v>1064</v>
      </c>
      <c r="D83" s="215">
        <v>345000162</v>
      </c>
      <c r="E83" s="312">
        <v>1.65</v>
      </c>
      <c r="F83" s="311">
        <f t="shared" si="3"/>
        <v>181.5</v>
      </c>
      <c r="G83" s="322">
        <v>0.96479249999999983</v>
      </c>
      <c r="H83" s="324">
        <f t="shared" si="5"/>
        <v>106.12717499999998</v>
      </c>
      <c r="I83" s="370">
        <f t="shared" si="4"/>
        <v>84.90173999999999</v>
      </c>
      <c r="K83" s="289"/>
    </row>
    <row r="84" spans="1:11" ht="12">
      <c r="A84" s="26" t="s">
        <v>452</v>
      </c>
      <c r="B84" s="45"/>
      <c r="C84" s="46" t="s">
        <v>33</v>
      </c>
      <c r="D84" s="217" t="s">
        <v>34</v>
      </c>
      <c r="E84" s="312">
        <v>1.85</v>
      </c>
      <c r="F84" s="311">
        <f t="shared" si="3"/>
        <v>203.5</v>
      </c>
      <c r="G84" s="322">
        <v>1.18</v>
      </c>
      <c r="H84" s="324">
        <f t="shared" si="5"/>
        <v>129.79999999999998</v>
      </c>
      <c r="I84" s="370">
        <f t="shared" si="4"/>
        <v>103.83999999999999</v>
      </c>
      <c r="K84" s="289"/>
    </row>
    <row r="85" spans="1:11" ht="12">
      <c r="B85" s="45"/>
      <c r="C85" s="46" t="s">
        <v>35</v>
      </c>
      <c r="D85" s="217" t="s">
        <v>36</v>
      </c>
      <c r="E85" s="312">
        <v>1.95</v>
      </c>
      <c r="F85" s="311">
        <f t="shared" si="3"/>
        <v>214.5</v>
      </c>
      <c r="G85" s="322">
        <v>1.25</v>
      </c>
      <c r="H85" s="324">
        <f t="shared" si="5"/>
        <v>137.5</v>
      </c>
      <c r="I85" s="370">
        <f t="shared" si="4"/>
        <v>110</v>
      </c>
      <c r="K85" s="289"/>
    </row>
    <row r="86" spans="1:11" ht="12">
      <c r="A86" s="30"/>
      <c r="B86" s="45"/>
      <c r="C86" s="46" t="s">
        <v>37</v>
      </c>
      <c r="D86" s="217" t="s">
        <v>38</v>
      </c>
      <c r="E86" s="312">
        <v>2.08</v>
      </c>
      <c r="F86" s="311">
        <f t="shared" si="3"/>
        <v>228.8</v>
      </c>
      <c r="G86" s="322">
        <v>1.33</v>
      </c>
      <c r="H86" s="324">
        <f t="shared" si="5"/>
        <v>146.30000000000001</v>
      </c>
      <c r="I86" s="370">
        <f t="shared" si="4"/>
        <v>117.04</v>
      </c>
      <c r="K86" s="289"/>
    </row>
    <row r="87" spans="1:11" ht="12">
      <c r="A87" s="32"/>
      <c r="B87" s="47"/>
      <c r="C87" s="48" t="s">
        <v>39</v>
      </c>
      <c r="D87" s="217" t="s">
        <v>40</v>
      </c>
      <c r="E87" s="312">
        <v>2.37</v>
      </c>
      <c r="F87" s="311">
        <f t="shared" si="3"/>
        <v>260.7</v>
      </c>
      <c r="G87" s="322">
        <v>1.52</v>
      </c>
      <c r="H87" s="324">
        <f t="shared" si="5"/>
        <v>167.2</v>
      </c>
      <c r="I87" s="370">
        <f t="shared" si="4"/>
        <v>133.76</v>
      </c>
      <c r="K87" s="289"/>
    </row>
    <row r="88" spans="1:11" s="241" customFormat="1" ht="12">
      <c r="A88" s="238" t="s">
        <v>552</v>
      </c>
      <c r="B88" s="239" t="s">
        <v>0</v>
      </c>
      <c r="C88" s="240" t="s">
        <v>877</v>
      </c>
      <c r="D88" s="215">
        <v>345000161</v>
      </c>
      <c r="E88" s="312">
        <v>1.65</v>
      </c>
      <c r="F88" s="311">
        <f t="shared" si="3"/>
        <v>181.5</v>
      </c>
      <c r="G88" s="322">
        <v>1.06</v>
      </c>
      <c r="H88" s="324">
        <f t="shared" si="5"/>
        <v>116.60000000000001</v>
      </c>
      <c r="I88" s="370">
        <f t="shared" si="4"/>
        <v>93.28</v>
      </c>
      <c r="K88" s="289"/>
    </row>
    <row r="89" spans="1:11" ht="12">
      <c r="A89" s="26" t="s">
        <v>452</v>
      </c>
      <c r="B89" s="45"/>
      <c r="C89" s="46" t="s">
        <v>33</v>
      </c>
      <c r="D89" s="217" t="s">
        <v>553</v>
      </c>
      <c r="E89" s="312">
        <v>1.85</v>
      </c>
      <c r="F89" s="311">
        <f t="shared" si="3"/>
        <v>203.5</v>
      </c>
      <c r="G89" s="322">
        <v>1.18</v>
      </c>
      <c r="H89" s="324">
        <f t="shared" si="5"/>
        <v>129.79999999999998</v>
      </c>
      <c r="I89" s="370">
        <f t="shared" si="4"/>
        <v>103.83999999999999</v>
      </c>
      <c r="K89" s="289"/>
    </row>
    <row r="90" spans="1:11" ht="12">
      <c r="A90" s="30"/>
      <c r="B90" s="45"/>
      <c r="C90" s="46" t="s">
        <v>35</v>
      </c>
      <c r="D90" s="217" t="s">
        <v>554</v>
      </c>
      <c r="E90" s="312">
        <v>1.95</v>
      </c>
      <c r="F90" s="311">
        <f t="shared" si="3"/>
        <v>214.5</v>
      </c>
      <c r="G90" s="322">
        <v>1.25</v>
      </c>
      <c r="H90" s="324">
        <f t="shared" si="5"/>
        <v>137.5</v>
      </c>
      <c r="I90" s="370">
        <f t="shared" si="4"/>
        <v>110</v>
      </c>
      <c r="K90" s="289"/>
    </row>
    <row r="91" spans="1:11" ht="12">
      <c r="A91" s="30"/>
      <c r="B91" s="45"/>
      <c r="C91" s="46" t="s">
        <v>37</v>
      </c>
      <c r="D91" s="217" t="s">
        <v>555</v>
      </c>
      <c r="E91" s="312">
        <v>2.08</v>
      </c>
      <c r="F91" s="311">
        <f t="shared" si="3"/>
        <v>228.8</v>
      </c>
      <c r="G91" s="322">
        <v>1.33</v>
      </c>
      <c r="H91" s="324">
        <f t="shared" si="5"/>
        <v>146.30000000000001</v>
      </c>
      <c r="I91" s="370">
        <f t="shared" si="4"/>
        <v>117.04</v>
      </c>
      <c r="K91" s="289"/>
    </row>
    <row r="92" spans="1:11" ht="12">
      <c r="A92" s="32"/>
      <c r="B92" s="47"/>
      <c r="C92" s="48" t="s">
        <v>39</v>
      </c>
      <c r="D92" s="217" t="s">
        <v>556</v>
      </c>
      <c r="E92" s="312">
        <v>2.37</v>
      </c>
      <c r="F92" s="311">
        <f t="shared" si="3"/>
        <v>260.7</v>
      </c>
      <c r="G92" s="322">
        <v>1.52</v>
      </c>
      <c r="H92" s="324">
        <f t="shared" si="5"/>
        <v>167.2</v>
      </c>
      <c r="I92" s="370">
        <f t="shared" si="4"/>
        <v>133.76</v>
      </c>
      <c r="K92" s="289"/>
    </row>
    <row r="93" spans="1:11" ht="12">
      <c r="A93" s="34" t="s">
        <v>453</v>
      </c>
      <c r="B93" s="35" t="s">
        <v>0</v>
      </c>
      <c r="C93" s="242">
        <v>16</v>
      </c>
      <c r="D93" s="217" t="s">
        <v>41</v>
      </c>
      <c r="E93" s="312">
        <v>0.45540000000000003</v>
      </c>
      <c r="F93" s="311">
        <f t="shared" si="3"/>
        <v>50.094000000000001</v>
      </c>
      <c r="G93" s="322">
        <v>0.32105699999999998</v>
      </c>
      <c r="H93" s="324">
        <f t="shared" si="5"/>
        <v>35.316269999999996</v>
      </c>
      <c r="I93" s="370">
        <f t="shared" si="4"/>
        <v>28.253015999999995</v>
      </c>
      <c r="K93" s="289"/>
    </row>
    <row r="94" spans="1:11" ht="12">
      <c r="A94" s="30"/>
      <c r="B94" s="45"/>
      <c r="C94" s="243">
        <v>20</v>
      </c>
      <c r="D94" s="217" t="s">
        <v>42</v>
      </c>
      <c r="E94" s="312">
        <v>0.35880000000000001</v>
      </c>
      <c r="F94" s="311">
        <f t="shared" si="3"/>
        <v>39.468000000000004</v>
      </c>
      <c r="G94" s="322">
        <v>0.25295400000000001</v>
      </c>
      <c r="H94" s="324">
        <f t="shared" si="5"/>
        <v>27.824940000000002</v>
      </c>
      <c r="I94" s="370">
        <f t="shared" si="4"/>
        <v>22.259952000000002</v>
      </c>
      <c r="K94" s="289"/>
    </row>
    <row r="95" spans="1:11" ht="12">
      <c r="A95" s="30"/>
      <c r="B95" s="45"/>
      <c r="C95" s="243">
        <v>20</v>
      </c>
      <c r="D95" s="217" t="s">
        <v>1065</v>
      </c>
      <c r="E95" s="312">
        <v>0.35880000000000001</v>
      </c>
      <c r="F95" s="311">
        <f t="shared" si="3"/>
        <v>39.468000000000004</v>
      </c>
      <c r="G95" s="322">
        <v>0.25295400000000001</v>
      </c>
      <c r="H95" s="324">
        <f t="shared" si="5"/>
        <v>27.824940000000002</v>
      </c>
      <c r="I95" s="370">
        <f t="shared" si="4"/>
        <v>22.259952000000002</v>
      </c>
      <c r="K95" s="289"/>
    </row>
    <row r="96" spans="1:11" ht="12">
      <c r="A96" s="30"/>
      <c r="B96" s="45"/>
      <c r="C96" s="243">
        <v>25</v>
      </c>
      <c r="D96" s="217" t="s">
        <v>1066</v>
      </c>
      <c r="E96" s="312">
        <v>0.46920000000000006</v>
      </c>
      <c r="F96" s="311">
        <f t="shared" si="3"/>
        <v>51.612000000000009</v>
      </c>
      <c r="G96" s="322">
        <v>0.33078600000000002</v>
      </c>
      <c r="H96" s="324">
        <f t="shared" si="5"/>
        <v>36.38646</v>
      </c>
      <c r="I96" s="370">
        <f t="shared" si="4"/>
        <v>29.109168</v>
      </c>
      <c r="K96" s="289"/>
    </row>
    <row r="97" spans="1:11" ht="12">
      <c r="A97" s="30"/>
      <c r="B97" s="45"/>
      <c r="C97" s="46">
        <v>32</v>
      </c>
      <c r="D97" s="217" t="s">
        <v>754</v>
      </c>
      <c r="E97" s="312">
        <v>0.74520000000000008</v>
      </c>
      <c r="F97" s="311">
        <f t="shared" si="3"/>
        <v>81.972000000000008</v>
      </c>
      <c r="G97" s="322">
        <v>0.525366</v>
      </c>
      <c r="H97" s="324">
        <f t="shared" si="5"/>
        <v>57.790260000000004</v>
      </c>
      <c r="I97" s="370">
        <f t="shared" si="4"/>
        <v>46.232208</v>
      </c>
      <c r="K97" s="289"/>
    </row>
    <row r="98" spans="1:11" ht="12">
      <c r="A98" s="30"/>
      <c r="B98" s="45"/>
      <c r="C98" s="243">
        <v>40</v>
      </c>
      <c r="D98" s="217" t="s">
        <v>755</v>
      </c>
      <c r="E98" s="312">
        <v>1.6283999999999998</v>
      </c>
      <c r="F98" s="311">
        <f t="shared" si="3"/>
        <v>179.124</v>
      </c>
      <c r="G98" s="322">
        <v>1.1480219999999999</v>
      </c>
      <c r="H98" s="324">
        <f t="shared" si="5"/>
        <v>126.28241999999999</v>
      </c>
      <c r="I98" s="370">
        <f t="shared" si="4"/>
        <v>101.02593599999999</v>
      </c>
      <c r="K98" s="289"/>
    </row>
    <row r="99" spans="1:11" ht="12">
      <c r="A99" s="30"/>
      <c r="B99" s="45"/>
      <c r="C99" s="243">
        <v>50</v>
      </c>
      <c r="D99" s="217" t="s">
        <v>756</v>
      </c>
      <c r="E99" s="312">
        <v>3.4637999999999995</v>
      </c>
      <c r="F99" s="311">
        <f t="shared" si="3"/>
        <v>381.01799999999997</v>
      </c>
      <c r="G99" s="322">
        <v>2.4419789999999995</v>
      </c>
      <c r="H99" s="324">
        <f t="shared" si="5"/>
        <v>268.61768999999993</v>
      </c>
      <c r="I99" s="370">
        <f t="shared" si="4"/>
        <v>214.89415199999993</v>
      </c>
      <c r="K99" s="289"/>
    </row>
    <row r="100" spans="1:11" ht="12">
      <c r="A100" s="30"/>
      <c r="B100" s="45"/>
      <c r="C100" s="243">
        <v>63</v>
      </c>
      <c r="D100" s="217" t="s">
        <v>757</v>
      </c>
      <c r="E100" s="312">
        <v>6.1547999999999989</v>
      </c>
      <c r="F100" s="311">
        <f t="shared" si="3"/>
        <v>677.02799999999991</v>
      </c>
      <c r="G100" s="322">
        <v>4.3391339999999987</v>
      </c>
      <c r="H100" s="324">
        <f t="shared" si="5"/>
        <v>477.30473999999987</v>
      </c>
      <c r="I100" s="370">
        <f t="shared" si="4"/>
        <v>381.84379199999989</v>
      </c>
      <c r="K100" s="289"/>
    </row>
    <row r="101" spans="1:11" ht="12">
      <c r="A101" s="30"/>
      <c r="B101" s="45"/>
      <c r="C101" s="46">
        <v>75</v>
      </c>
      <c r="D101" s="217" t="s">
        <v>758</v>
      </c>
      <c r="E101" s="312">
        <v>12.282</v>
      </c>
      <c r="F101" s="311">
        <f t="shared" si="3"/>
        <v>1351.02</v>
      </c>
      <c r="G101" s="322">
        <v>8.658809999999999</v>
      </c>
      <c r="H101" s="324">
        <f t="shared" si="5"/>
        <v>952.46909999999991</v>
      </c>
      <c r="I101" s="370">
        <f t="shared" si="4"/>
        <v>761.97527999999988</v>
      </c>
      <c r="K101" s="289"/>
    </row>
    <row r="102" spans="1:11" ht="12">
      <c r="A102" s="30"/>
      <c r="B102" s="45"/>
      <c r="C102" s="243">
        <v>90</v>
      </c>
      <c r="D102" s="217" t="s">
        <v>759</v>
      </c>
      <c r="E102" s="312">
        <v>26.6616</v>
      </c>
      <c r="F102" s="311">
        <f t="shared" si="3"/>
        <v>2932.7759999999998</v>
      </c>
      <c r="G102" s="322">
        <v>18.796428000000002</v>
      </c>
      <c r="H102" s="324">
        <f t="shared" si="5"/>
        <v>2067.6070800000002</v>
      </c>
      <c r="I102" s="370">
        <f t="shared" si="4"/>
        <v>1654.0856640000002</v>
      </c>
      <c r="K102" s="289"/>
    </row>
    <row r="103" spans="1:11" ht="12">
      <c r="A103" s="30"/>
      <c r="B103" s="45"/>
      <c r="C103" s="46">
        <v>110</v>
      </c>
      <c r="D103" s="217" t="s">
        <v>760</v>
      </c>
      <c r="E103" s="312">
        <v>31.988399999999999</v>
      </c>
      <c r="F103" s="311">
        <f t="shared" si="3"/>
        <v>3518.7239999999997</v>
      </c>
      <c r="G103" s="322">
        <v>22.551821999999994</v>
      </c>
      <c r="H103" s="324">
        <f t="shared" si="5"/>
        <v>2480.7004199999992</v>
      </c>
      <c r="I103" s="370">
        <f t="shared" si="4"/>
        <v>1984.5603359999993</v>
      </c>
      <c r="K103" s="289"/>
    </row>
    <row r="104" spans="1:11" ht="12">
      <c r="A104" s="32"/>
      <c r="B104" s="47"/>
      <c r="C104" s="48" t="s">
        <v>672</v>
      </c>
      <c r="D104" s="216" t="s">
        <v>704</v>
      </c>
      <c r="E104" s="312">
        <v>41.5518</v>
      </c>
      <c r="F104" s="311">
        <f t="shared" si="3"/>
        <v>4570.6980000000003</v>
      </c>
      <c r="G104" s="322">
        <v>29.294018999999995</v>
      </c>
      <c r="H104" s="324">
        <f t="shared" si="5"/>
        <v>3222.3420899999996</v>
      </c>
      <c r="I104" s="370">
        <f t="shared" si="4"/>
        <v>2577.8736719999997</v>
      </c>
      <c r="K104" s="289"/>
    </row>
    <row r="105" spans="1:11" ht="12">
      <c r="A105" s="23" t="s">
        <v>454</v>
      </c>
      <c r="B105" s="35" t="s">
        <v>0</v>
      </c>
      <c r="C105" s="220">
        <v>16</v>
      </c>
      <c r="D105" s="217" t="s">
        <v>43</v>
      </c>
      <c r="E105" s="312">
        <v>0.56579999999999997</v>
      </c>
      <c r="F105" s="311">
        <f t="shared" si="3"/>
        <v>62.238</v>
      </c>
      <c r="G105" s="322">
        <v>0.39888899999999994</v>
      </c>
      <c r="H105" s="324">
        <f t="shared" si="5"/>
        <v>43.87778999999999</v>
      </c>
      <c r="I105" s="370">
        <f t="shared" si="4"/>
        <v>35.102231999999994</v>
      </c>
      <c r="K105" s="289"/>
    </row>
    <row r="106" spans="1:11" ht="12">
      <c r="A106" s="49"/>
      <c r="B106" s="50"/>
      <c r="C106" s="244">
        <v>20</v>
      </c>
      <c r="D106" s="217" t="s">
        <v>44</v>
      </c>
      <c r="E106" s="312">
        <v>0.44159999999999999</v>
      </c>
      <c r="F106" s="311">
        <f t="shared" si="3"/>
        <v>48.576000000000001</v>
      </c>
      <c r="G106" s="322">
        <v>0.31132800000000005</v>
      </c>
      <c r="H106" s="324">
        <f t="shared" si="5"/>
        <v>34.246080000000006</v>
      </c>
      <c r="I106" s="370">
        <f t="shared" si="4"/>
        <v>27.396864000000004</v>
      </c>
      <c r="K106" s="289"/>
    </row>
    <row r="107" spans="1:11" ht="12">
      <c r="A107" s="49"/>
      <c r="B107" s="50"/>
      <c r="C107" s="245">
        <v>20</v>
      </c>
      <c r="D107" s="217" t="s">
        <v>1067</v>
      </c>
      <c r="E107" s="312">
        <v>0.44159999999999999</v>
      </c>
      <c r="F107" s="311">
        <f t="shared" si="3"/>
        <v>48.576000000000001</v>
      </c>
      <c r="G107" s="322">
        <v>0.31132800000000005</v>
      </c>
      <c r="H107" s="324">
        <f t="shared" si="5"/>
        <v>34.246080000000006</v>
      </c>
      <c r="I107" s="370">
        <f t="shared" si="4"/>
        <v>27.396864000000004</v>
      </c>
      <c r="K107" s="289"/>
    </row>
    <row r="108" spans="1:11" ht="12">
      <c r="A108" s="30"/>
      <c r="B108" s="45"/>
      <c r="C108" s="243">
        <v>25</v>
      </c>
      <c r="D108" s="217" t="s">
        <v>45</v>
      </c>
      <c r="E108" s="312">
        <v>0.72</v>
      </c>
      <c r="F108" s="311">
        <f t="shared" si="3"/>
        <v>79.2</v>
      </c>
      <c r="G108" s="322">
        <v>0.39888899999999994</v>
      </c>
      <c r="H108" s="324">
        <f t="shared" si="5"/>
        <v>43.87778999999999</v>
      </c>
      <c r="I108" s="370">
        <f t="shared" si="4"/>
        <v>35.102231999999994</v>
      </c>
      <c r="K108" s="289"/>
    </row>
    <row r="109" spans="1:11" ht="12">
      <c r="A109" s="30"/>
      <c r="B109" s="45"/>
      <c r="C109" s="243">
        <v>25</v>
      </c>
      <c r="D109" s="217" t="s">
        <v>1068</v>
      </c>
      <c r="E109" s="312">
        <v>0.72</v>
      </c>
      <c r="F109" s="311">
        <f t="shared" si="3"/>
        <v>79.2</v>
      </c>
      <c r="G109" s="322">
        <v>0.39888899999999994</v>
      </c>
      <c r="H109" s="324">
        <f t="shared" si="5"/>
        <v>43.87778999999999</v>
      </c>
      <c r="I109" s="370">
        <f t="shared" si="4"/>
        <v>35.102231999999994</v>
      </c>
      <c r="K109" s="289"/>
    </row>
    <row r="110" spans="1:11" ht="12">
      <c r="A110" s="30"/>
      <c r="B110" s="45"/>
      <c r="C110" s="46">
        <v>32</v>
      </c>
      <c r="D110" s="217" t="s">
        <v>1009</v>
      </c>
      <c r="E110" s="312">
        <v>1.8768000000000002</v>
      </c>
      <c r="F110" s="311">
        <f t="shared" si="3"/>
        <v>206.44800000000004</v>
      </c>
      <c r="G110" s="322">
        <v>1.3231440000000001</v>
      </c>
      <c r="H110" s="324">
        <f t="shared" si="5"/>
        <v>145.54584</v>
      </c>
      <c r="I110" s="370">
        <f t="shared" si="4"/>
        <v>116.436672</v>
      </c>
      <c r="K110" s="289"/>
    </row>
    <row r="111" spans="1:11" ht="12">
      <c r="A111" s="23" t="s">
        <v>455</v>
      </c>
      <c r="B111" s="35" t="s">
        <v>0</v>
      </c>
      <c r="C111" s="246">
        <v>16</v>
      </c>
      <c r="D111" s="217" t="s">
        <v>46</v>
      </c>
      <c r="E111" s="312">
        <v>1.01</v>
      </c>
      <c r="F111" s="311">
        <f t="shared" si="3"/>
        <v>111.1</v>
      </c>
      <c r="G111" s="322">
        <v>0.60319800000000001</v>
      </c>
      <c r="H111" s="324">
        <f t="shared" si="5"/>
        <v>66.351780000000005</v>
      </c>
      <c r="I111" s="370">
        <f t="shared" si="4"/>
        <v>53.081424000000005</v>
      </c>
      <c r="K111" s="289"/>
    </row>
    <row r="112" spans="1:11" ht="12">
      <c r="A112" s="30"/>
      <c r="B112" s="45"/>
      <c r="C112" s="243">
        <v>20</v>
      </c>
      <c r="D112" s="217" t="s">
        <v>47</v>
      </c>
      <c r="E112" s="312">
        <v>0.48299999999999998</v>
      </c>
      <c r="F112" s="311">
        <f t="shared" si="3"/>
        <v>53.129999999999995</v>
      </c>
      <c r="G112" s="322">
        <v>0.34051499999999996</v>
      </c>
      <c r="H112" s="324">
        <f t="shared" si="5"/>
        <v>37.456649999999996</v>
      </c>
      <c r="I112" s="370">
        <f t="shared" si="4"/>
        <v>29.965319999999998</v>
      </c>
      <c r="K112" s="289"/>
    </row>
    <row r="113" spans="1:11" ht="12">
      <c r="A113" s="30"/>
      <c r="B113" s="45"/>
      <c r="C113" s="243">
        <v>20</v>
      </c>
      <c r="D113" s="217" t="s">
        <v>1069</v>
      </c>
      <c r="E113" s="312">
        <v>0.48299999999999998</v>
      </c>
      <c r="F113" s="311">
        <f t="shared" si="3"/>
        <v>53.129999999999995</v>
      </c>
      <c r="G113" s="322">
        <v>0.34051499999999996</v>
      </c>
      <c r="H113" s="324">
        <f t="shared" si="5"/>
        <v>37.456649999999996</v>
      </c>
      <c r="I113" s="370">
        <f t="shared" si="4"/>
        <v>29.965319999999998</v>
      </c>
      <c r="K113" s="289"/>
    </row>
    <row r="114" spans="1:11" ht="12">
      <c r="A114" s="30"/>
      <c r="B114" s="45"/>
      <c r="C114" s="243">
        <v>25</v>
      </c>
      <c r="D114" s="217" t="s">
        <v>1070</v>
      </c>
      <c r="E114" s="312">
        <v>0.73140000000000005</v>
      </c>
      <c r="F114" s="311">
        <f t="shared" si="3"/>
        <v>80.454000000000008</v>
      </c>
      <c r="G114" s="322">
        <v>0.5156369999999999</v>
      </c>
      <c r="H114" s="324">
        <f t="shared" si="5"/>
        <v>56.720069999999993</v>
      </c>
      <c r="I114" s="370">
        <f t="shared" si="4"/>
        <v>45.376055999999991</v>
      </c>
      <c r="K114" s="289"/>
    </row>
    <row r="115" spans="1:11" ht="12">
      <c r="A115" s="30"/>
      <c r="B115" s="45"/>
      <c r="C115" s="247">
        <v>32</v>
      </c>
      <c r="D115" s="217" t="s">
        <v>761</v>
      </c>
      <c r="E115" s="312">
        <v>1.1454</v>
      </c>
      <c r="F115" s="311">
        <f t="shared" si="3"/>
        <v>125.994</v>
      </c>
      <c r="G115" s="322">
        <v>0.80750699999999986</v>
      </c>
      <c r="H115" s="324">
        <f t="shared" si="5"/>
        <v>88.825769999999991</v>
      </c>
      <c r="I115" s="370">
        <f t="shared" si="4"/>
        <v>71.060615999999996</v>
      </c>
      <c r="K115" s="289"/>
    </row>
    <row r="116" spans="1:11" ht="12">
      <c r="A116" s="30"/>
      <c r="B116" s="45"/>
      <c r="C116" s="247">
        <v>40</v>
      </c>
      <c r="D116" s="217" t="s">
        <v>762</v>
      </c>
      <c r="E116" s="312">
        <v>1.9872000000000001</v>
      </c>
      <c r="F116" s="311">
        <f t="shared" si="3"/>
        <v>218.59200000000001</v>
      </c>
      <c r="G116" s="322">
        <v>1.400976</v>
      </c>
      <c r="H116" s="324">
        <f t="shared" si="5"/>
        <v>154.10736</v>
      </c>
      <c r="I116" s="370">
        <f t="shared" si="4"/>
        <v>123.285888</v>
      </c>
      <c r="K116" s="289"/>
    </row>
    <row r="117" spans="1:11" ht="12">
      <c r="A117" s="30"/>
      <c r="B117" s="45"/>
      <c r="C117" s="243">
        <v>50</v>
      </c>
      <c r="D117" s="217" t="s">
        <v>763</v>
      </c>
      <c r="E117" s="312">
        <v>3.9053999999999998</v>
      </c>
      <c r="F117" s="311">
        <f t="shared" si="3"/>
        <v>429.59399999999999</v>
      </c>
      <c r="G117" s="322">
        <v>2.7533069999999995</v>
      </c>
      <c r="H117" s="324">
        <f t="shared" si="5"/>
        <v>302.86376999999993</v>
      </c>
      <c r="I117" s="370">
        <f t="shared" si="4"/>
        <v>242.29101599999996</v>
      </c>
      <c r="K117" s="289"/>
    </row>
    <row r="118" spans="1:11" ht="12">
      <c r="A118" s="30"/>
      <c r="B118" s="45"/>
      <c r="C118" s="243">
        <v>63</v>
      </c>
      <c r="D118" s="217" t="s">
        <v>764</v>
      </c>
      <c r="E118" s="312">
        <v>7.1898</v>
      </c>
      <c r="F118" s="311">
        <f t="shared" si="3"/>
        <v>790.87800000000004</v>
      </c>
      <c r="G118" s="322">
        <v>5.0688089999999999</v>
      </c>
      <c r="H118" s="324">
        <f t="shared" si="5"/>
        <v>557.56898999999999</v>
      </c>
      <c r="I118" s="370">
        <f t="shared" si="4"/>
        <v>446.05519199999998</v>
      </c>
      <c r="K118" s="289"/>
    </row>
    <row r="119" spans="1:11" ht="12">
      <c r="A119" s="30"/>
      <c r="B119" s="45"/>
      <c r="C119" s="247">
        <v>75</v>
      </c>
      <c r="D119" s="217" t="s">
        <v>765</v>
      </c>
      <c r="E119" s="312">
        <v>14.434800000000001</v>
      </c>
      <c r="F119" s="311">
        <f t="shared" si="3"/>
        <v>1587.8280000000002</v>
      </c>
      <c r="G119" s="322">
        <v>10.176534000000002</v>
      </c>
      <c r="H119" s="324">
        <f t="shared" si="5"/>
        <v>1119.4187400000003</v>
      </c>
      <c r="I119" s="370">
        <f t="shared" si="4"/>
        <v>895.53499200000022</v>
      </c>
      <c r="K119" s="289"/>
    </row>
    <row r="120" spans="1:11" ht="12">
      <c r="A120" s="30"/>
      <c r="B120" s="45"/>
      <c r="C120" s="247">
        <v>90</v>
      </c>
      <c r="D120" s="217" t="s">
        <v>766</v>
      </c>
      <c r="E120" s="312">
        <v>20.520599999999998</v>
      </c>
      <c r="F120" s="311">
        <f t="shared" si="3"/>
        <v>2257.2659999999996</v>
      </c>
      <c r="G120" s="322">
        <v>14.467022999999998</v>
      </c>
      <c r="H120" s="324">
        <f t="shared" si="5"/>
        <v>1591.3725299999996</v>
      </c>
      <c r="I120" s="370">
        <f t="shared" si="4"/>
        <v>1273.0980239999997</v>
      </c>
      <c r="K120" s="289"/>
    </row>
    <row r="121" spans="1:11" ht="12">
      <c r="A121" s="30"/>
      <c r="B121" s="45"/>
      <c r="C121" s="247">
        <v>110</v>
      </c>
      <c r="D121" s="217" t="s">
        <v>767</v>
      </c>
      <c r="E121" s="312">
        <v>30.318599999999996</v>
      </c>
      <c r="F121" s="311">
        <f t="shared" si="3"/>
        <v>3335.0459999999998</v>
      </c>
      <c r="G121" s="322">
        <v>21.374612999999997</v>
      </c>
      <c r="H121" s="324">
        <f t="shared" si="5"/>
        <v>2351.2074299999995</v>
      </c>
      <c r="I121" s="370">
        <f t="shared" si="4"/>
        <v>1880.9659439999996</v>
      </c>
      <c r="K121" s="289"/>
    </row>
    <row r="122" spans="1:11" ht="12">
      <c r="A122" s="32"/>
      <c r="B122" s="45"/>
      <c r="C122" s="248" t="s">
        <v>672</v>
      </c>
      <c r="D122" s="216" t="s">
        <v>705</v>
      </c>
      <c r="E122" s="312">
        <v>28.841999999999999</v>
      </c>
      <c r="F122" s="311">
        <f t="shared" si="3"/>
        <v>3172.62</v>
      </c>
      <c r="G122" s="322">
        <v>20.33361</v>
      </c>
      <c r="H122" s="324">
        <f t="shared" si="5"/>
        <v>2236.6970999999999</v>
      </c>
      <c r="I122" s="370">
        <f t="shared" si="4"/>
        <v>1789.3576799999998</v>
      </c>
      <c r="K122" s="289"/>
    </row>
    <row r="123" spans="1:11" ht="12">
      <c r="A123" s="34" t="s">
        <v>456</v>
      </c>
      <c r="B123" s="35" t="s">
        <v>0</v>
      </c>
      <c r="C123" s="44">
        <v>16</v>
      </c>
      <c r="D123" s="217" t="s">
        <v>48</v>
      </c>
      <c r="E123" s="312">
        <v>1.08</v>
      </c>
      <c r="F123" s="311">
        <f t="shared" si="3"/>
        <v>118.80000000000001</v>
      </c>
      <c r="G123" s="322">
        <v>0.60319800000000001</v>
      </c>
      <c r="H123" s="324">
        <f t="shared" si="5"/>
        <v>66.351780000000005</v>
      </c>
      <c r="I123" s="370">
        <f t="shared" si="4"/>
        <v>53.081424000000005</v>
      </c>
      <c r="K123" s="289"/>
    </row>
    <row r="124" spans="1:11" ht="12">
      <c r="A124" s="49"/>
      <c r="B124" s="45"/>
      <c r="C124" s="46">
        <v>20</v>
      </c>
      <c r="D124" s="217" t="s">
        <v>49</v>
      </c>
      <c r="E124" s="312">
        <v>0.49680000000000002</v>
      </c>
      <c r="F124" s="311">
        <f t="shared" si="3"/>
        <v>54.648000000000003</v>
      </c>
      <c r="G124" s="322">
        <v>0.350244</v>
      </c>
      <c r="H124" s="324">
        <f t="shared" si="5"/>
        <v>38.52684</v>
      </c>
      <c r="I124" s="370">
        <f t="shared" si="4"/>
        <v>30.821472</v>
      </c>
      <c r="K124" s="289"/>
    </row>
    <row r="125" spans="1:11" ht="12">
      <c r="A125" s="49"/>
      <c r="B125" s="106"/>
      <c r="C125" s="46">
        <v>20</v>
      </c>
      <c r="D125" s="217" t="s">
        <v>1071</v>
      </c>
      <c r="E125" s="312">
        <v>0.49680000000000002</v>
      </c>
      <c r="F125" s="311">
        <f t="shared" si="3"/>
        <v>54.648000000000003</v>
      </c>
      <c r="G125" s="322">
        <v>0.350244</v>
      </c>
      <c r="H125" s="324">
        <f t="shared" si="5"/>
        <v>38.52684</v>
      </c>
      <c r="I125" s="370">
        <f t="shared" si="4"/>
        <v>30.821472</v>
      </c>
      <c r="K125" s="289"/>
    </row>
    <row r="126" spans="1:11" ht="12">
      <c r="A126" s="30"/>
      <c r="B126" s="31"/>
      <c r="C126" s="210">
        <v>25</v>
      </c>
      <c r="D126" s="217" t="s">
        <v>50</v>
      </c>
      <c r="E126" s="312">
        <v>1.9319999999999999</v>
      </c>
      <c r="F126" s="311">
        <f t="shared" si="3"/>
        <v>212.51999999999998</v>
      </c>
      <c r="G126" s="322">
        <v>1.3620599999999998</v>
      </c>
      <c r="H126" s="324">
        <f t="shared" si="5"/>
        <v>149.82659999999998</v>
      </c>
      <c r="I126" s="370">
        <f t="shared" si="4"/>
        <v>119.86127999999999</v>
      </c>
      <c r="K126" s="289"/>
    </row>
    <row r="127" spans="1:11" ht="12">
      <c r="A127" s="30"/>
      <c r="B127" s="31"/>
      <c r="C127" s="210">
        <v>25</v>
      </c>
      <c r="D127" s="217" t="s">
        <v>705</v>
      </c>
      <c r="E127" s="312">
        <v>1.9319999999999999</v>
      </c>
      <c r="F127" s="311">
        <f t="shared" si="3"/>
        <v>212.51999999999998</v>
      </c>
      <c r="G127" s="322">
        <v>1.3620599999999998</v>
      </c>
      <c r="H127" s="324">
        <f t="shared" si="5"/>
        <v>149.82659999999998</v>
      </c>
      <c r="I127" s="370">
        <f t="shared" si="4"/>
        <v>119.86127999999999</v>
      </c>
      <c r="K127" s="289"/>
    </row>
    <row r="128" spans="1:11" ht="12">
      <c r="A128" s="30"/>
      <c r="B128" s="31"/>
      <c r="C128" s="210">
        <v>32</v>
      </c>
      <c r="D128" s="217" t="s">
        <v>768</v>
      </c>
      <c r="E128" s="312">
        <v>1.9319999999999999</v>
      </c>
      <c r="F128" s="311">
        <f t="shared" si="3"/>
        <v>212.51999999999998</v>
      </c>
      <c r="G128" s="322">
        <v>1.3620599999999998</v>
      </c>
      <c r="H128" s="324">
        <f t="shared" si="5"/>
        <v>149.82659999999998</v>
      </c>
      <c r="I128" s="370">
        <f t="shared" si="4"/>
        <v>119.86127999999999</v>
      </c>
      <c r="K128" s="289"/>
    </row>
    <row r="129" spans="1:11" ht="12">
      <c r="A129" s="23" t="s">
        <v>457</v>
      </c>
      <c r="B129" s="44" t="s">
        <v>0</v>
      </c>
      <c r="C129" s="249">
        <v>16</v>
      </c>
      <c r="D129" s="250" t="s">
        <v>51</v>
      </c>
      <c r="E129" s="312">
        <v>0.92460000000000009</v>
      </c>
      <c r="F129" s="311">
        <f t="shared" si="3"/>
        <v>101.706</v>
      </c>
      <c r="G129" s="322">
        <v>0.65184299999999995</v>
      </c>
      <c r="H129" s="324">
        <f t="shared" si="5"/>
        <v>71.702729999999988</v>
      </c>
      <c r="I129" s="370">
        <f t="shared" si="4"/>
        <v>57.362183999999992</v>
      </c>
      <c r="K129" s="289"/>
    </row>
    <row r="130" spans="1:11" ht="12">
      <c r="A130" s="30"/>
      <c r="B130" s="46"/>
      <c r="C130" s="251">
        <v>20</v>
      </c>
      <c r="D130" s="250" t="s">
        <v>52</v>
      </c>
      <c r="E130" s="312">
        <v>0.44159999999999999</v>
      </c>
      <c r="F130" s="311">
        <f t="shared" si="3"/>
        <v>48.576000000000001</v>
      </c>
      <c r="G130" s="322">
        <v>0.31132800000000005</v>
      </c>
      <c r="H130" s="324">
        <f t="shared" si="5"/>
        <v>34.246080000000006</v>
      </c>
      <c r="I130" s="370">
        <f t="shared" si="4"/>
        <v>27.396864000000004</v>
      </c>
      <c r="K130" s="289"/>
    </row>
    <row r="131" spans="1:11" ht="12">
      <c r="A131" s="30"/>
      <c r="B131" s="46"/>
      <c r="C131" s="251">
        <v>20</v>
      </c>
      <c r="D131" s="250" t="s">
        <v>1072</v>
      </c>
      <c r="E131" s="312">
        <v>0.44159999999999999</v>
      </c>
      <c r="F131" s="311">
        <f t="shared" si="3"/>
        <v>48.576000000000001</v>
      </c>
      <c r="G131" s="322">
        <v>0.31132800000000005</v>
      </c>
      <c r="H131" s="324">
        <f t="shared" si="5"/>
        <v>34.246080000000006</v>
      </c>
      <c r="I131" s="370">
        <f t="shared" si="4"/>
        <v>27.396864000000004</v>
      </c>
      <c r="K131" s="289"/>
    </row>
    <row r="132" spans="1:11" ht="12">
      <c r="A132" s="30"/>
      <c r="B132" s="46"/>
      <c r="C132" s="251">
        <v>25</v>
      </c>
      <c r="D132" s="250" t="s">
        <v>53</v>
      </c>
      <c r="E132" s="312">
        <v>0.72</v>
      </c>
      <c r="F132" s="311">
        <f t="shared" si="3"/>
        <v>79.2</v>
      </c>
      <c r="G132" s="322">
        <v>0.39888899999999994</v>
      </c>
      <c r="H132" s="324">
        <f t="shared" si="5"/>
        <v>43.87778999999999</v>
      </c>
      <c r="I132" s="370">
        <f t="shared" si="4"/>
        <v>35.102231999999994</v>
      </c>
      <c r="K132" s="289"/>
    </row>
    <row r="133" spans="1:11" ht="12">
      <c r="A133" s="30"/>
      <c r="B133" s="46"/>
      <c r="C133" s="251">
        <v>25</v>
      </c>
      <c r="D133" s="250" t="s">
        <v>1073</v>
      </c>
      <c r="E133" s="312">
        <v>0.72</v>
      </c>
      <c r="F133" s="311">
        <f t="shared" si="3"/>
        <v>79.2</v>
      </c>
      <c r="G133" s="322">
        <v>0.39888899999999994</v>
      </c>
      <c r="H133" s="324">
        <f t="shared" si="5"/>
        <v>43.87778999999999</v>
      </c>
      <c r="I133" s="370">
        <f t="shared" si="4"/>
        <v>35.102231999999994</v>
      </c>
      <c r="K133" s="289"/>
    </row>
    <row r="134" spans="1:11" ht="12">
      <c r="A134" s="30"/>
      <c r="B134" s="46"/>
      <c r="C134" s="252">
        <v>32</v>
      </c>
      <c r="D134" s="250" t="s">
        <v>771</v>
      </c>
      <c r="E134" s="312">
        <v>1.0764</v>
      </c>
      <c r="F134" s="311">
        <f t="shared" si="3"/>
        <v>118.404</v>
      </c>
      <c r="G134" s="322">
        <v>0.75886199999999993</v>
      </c>
      <c r="H134" s="324">
        <f t="shared" si="5"/>
        <v>83.474819999999994</v>
      </c>
      <c r="I134" s="370">
        <f t="shared" si="4"/>
        <v>66.779855999999995</v>
      </c>
      <c r="K134" s="289"/>
    </row>
    <row r="135" spans="1:11" ht="12">
      <c r="A135" s="30"/>
      <c r="B135" s="31"/>
      <c r="C135" s="244">
        <v>40</v>
      </c>
      <c r="D135" s="217" t="s">
        <v>772</v>
      </c>
      <c r="E135" s="312">
        <v>1.9872000000000001</v>
      </c>
      <c r="F135" s="311">
        <f t="shared" si="3"/>
        <v>218.59200000000001</v>
      </c>
      <c r="G135" s="322">
        <v>1.400976</v>
      </c>
      <c r="H135" s="324">
        <f t="shared" si="5"/>
        <v>154.10736</v>
      </c>
      <c r="I135" s="370">
        <f t="shared" si="4"/>
        <v>123.285888</v>
      </c>
      <c r="K135" s="289"/>
    </row>
    <row r="136" spans="1:11" ht="12">
      <c r="A136" s="30"/>
      <c r="B136" s="31"/>
      <c r="C136" s="210">
        <v>50</v>
      </c>
      <c r="D136" s="217" t="s">
        <v>773</v>
      </c>
      <c r="E136" s="312">
        <v>4.1814</v>
      </c>
      <c r="F136" s="311">
        <f t="shared" ref="F136:F199" si="6">E136*$E$2</f>
        <v>459.95400000000001</v>
      </c>
      <c r="G136" s="322">
        <v>2.9478869999999997</v>
      </c>
      <c r="H136" s="324">
        <f t="shared" si="5"/>
        <v>324.26756999999998</v>
      </c>
      <c r="I136" s="370">
        <f t="shared" ref="I136:I199" si="7">H136-(H136/100*20)</f>
        <v>259.41405599999996</v>
      </c>
      <c r="K136" s="289"/>
    </row>
    <row r="137" spans="1:11" ht="12">
      <c r="A137" s="30"/>
      <c r="B137" s="31"/>
      <c r="C137" s="210">
        <v>63</v>
      </c>
      <c r="D137" s="217" t="s">
        <v>774</v>
      </c>
      <c r="E137" s="312">
        <v>8.1281999999999996</v>
      </c>
      <c r="F137" s="311">
        <f t="shared" si="6"/>
        <v>894.10199999999998</v>
      </c>
      <c r="G137" s="322">
        <v>5.7303809999999995</v>
      </c>
      <c r="H137" s="324">
        <f t="shared" ref="H137:H200" si="8">G137*$E$2</f>
        <v>630.34190999999998</v>
      </c>
      <c r="I137" s="370">
        <f t="shared" si="7"/>
        <v>504.273528</v>
      </c>
      <c r="K137" s="289"/>
    </row>
    <row r="138" spans="1:11" ht="12">
      <c r="A138" s="30"/>
      <c r="B138" s="31"/>
      <c r="C138" s="210">
        <v>75</v>
      </c>
      <c r="D138" s="217" t="s">
        <v>775</v>
      </c>
      <c r="E138" s="312">
        <v>14.890199999999998</v>
      </c>
      <c r="F138" s="311">
        <f t="shared" si="6"/>
        <v>1637.9219999999998</v>
      </c>
      <c r="G138" s="322">
        <v>10.497590999999998</v>
      </c>
      <c r="H138" s="324">
        <f t="shared" si="8"/>
        <v>1154.7350099999999</v>
      </c>
      <c r="I138" s="370">
        <f t="shared" si="7"/>
        <v>923.78800799999988</v>
      </c>
      <c r="K138" s="289"/>
    </row>
    <row r="139" spans="1:11" ht="12">
      <c r="A139" s="30"/>
      <c r="B139" s="31"/>
      <c r="C139" s="210">
        <v>90</v>
      </c>
      <c r="D139" s="217" t="s">
        <v>776</v>
      </c>
      <c r="E139" s="312">
        <v>25.695600000000002</v>
      </c>
      <c r="F139" s="311">
        <f t="shared" si="6"/>
        <v>2826.5160000000001</v>
      </c>
      <c r="G139" s="322">
        <v>18.115397999999999</v>
      </c>
      <c r="H139" s="324">
        <f t="shared" si="8"/>
        <v>1992.6937799999998</v>
      </c>
      <c r="I139" s="370">
        <f t="shared" si="7"/>
        <v>1594.1550239999999</v>
      </c>
      <c r="K139" s="289"/>
    </row>
    <row r="140" spans="1:11" ht="12">
      <c r="A140" s="30"/>
      <c r="B140" s="31"/>
      <c r="C140" s="210">
        <v>110</v>
      </c>
      <c r="D140" s="217" t="s">
        <v>777</v>
      </c>
      <c r="E140" s="312">
        <v>34.168799999999997</v>
      </c>
      <c r="F140" s="311">
        <f t="shared" si="6"/>
        <v>3758.5679999999998</v>
      </c>
      <c r="G140" s="322">
        <v>24.089003999999996</v>
      </c>
      <c r="H140" s="324">
        <f t="shared" si="8"/>
        <v>2649.7904399999993</v>
      </c>
      <c r="I140" s="370">
        <f t="shared" si="7"/>
        <v>2119.8323519999994</v>
      </c>
      <c r="K140" s="289"/>
    </row>
    <row r="141" spans="1:11" ht="12">
      <c r="A141" s="32"/>
      <c r="B141" s="33"/>
      <c r="C141" s="218" t="s">
        <v>672</v>
      </c>
      <c r="D141" s="216" t="s">
        <v>706</v>
      </c>
      <c r="E141" s="312">
        <v>51.2532</v>
      </c>
      <c r="F141" s="311">
        <f t="shared" si="6"/>
        <v>5637.8519999999999</v>
      </c>
      <c r="G141" s="322">
        <v>36.133505999999997</v>
      </c>
      <c r="H141" s="324">
        <f t="shared" si="8"/>
        <v>3974.6856599999996</v>
      </c>
      <c r="I141" s="370">
        <f t="shared" si="7"/>
        <v>3179.7485279999996</v>
      </c>
      <c r="K141" s="289"/>
    </row>
    <row r="142" spans="1:11" ht="12">
      <c r="A142" s="34" t="s">
        <v>458</v>
      </c>
      <c r="B142" s="35" t="s">
        <v>0</v>
      </c>
      <c r="C142" s="220" t="s">
        <v>54</v>
      </c>
      <c r="D142" s="217" t="s">
        <v>55</v>
      </c>
      <c r="E142" s="312">
        <v>0.81419999999999992</v>
      </c>
      <c r="F142" s="311">
        <f t="shared" si="6"/>
        <v>89.561999999999998</v>
      </c>
      <c r="G142" s="322">
        <v>0.57401099999999994</v>
      </c>
      <c r="H142" s="324">
        <f t="shared" si="8"/>
        <v>63.141209999999994</v>
      </c>
      <c r="I142" s="370">
        <f t="shared" si="7"/>
        <v>50.512967999999994</v>
      </c>
      <c r="K142" s="289"/>
    </row>
    <row r="143" spans="1:11" ht="12">
      <c r="A143" s="34"/>
      <c r="B143" s="107"/>
      <c r="C143" s="210" t="s">
        <v>54</v>
      </c>
      <c r="D143" s="217" t="s">
        <v>1074</v>
      </c>
      <c r="E143" s="312">
        <v>0.81419999999999992</v>
      </c>
      <c r="F143" s="311">
        <f t="shared" si="6"/>
        <v>89.561999999999998</v>
      </c>
      <c r="G143" s="322">
        <v>0.57401099999999994</v>
      </c>
      <c r="H143" s="324">
        <f t="shared" si="8"/>
        <v>63.141209999999994</v>
      </c>
      <c r="I143" s="370">
        <f t="shared" si="7"/>
        <v>50.512967999999994</v>
      </c>
      <c r="K143" s="289"/>
    </row>
    <row r="144" spans="1:11" ht="12">
      <c r="A144" s="30"/>
      <c r="B144" s="31"/>
      <c r="C144" s="210" t="s">
        <v>56</v>
      </c>
      <c r="D144" s="217" t="s">
        <v>57</v>
      </c>
      <c r="E144" s="312">
        <v>0.64859999999999995</v>
      </c>
      <c r="F144" s="311">
        <f t="shared" si="6"/>
        <v>71.345999999999989</v>
      </c>
      <c r="G144" s="322">
        <v>0.45726299999999998</v>
      </c>
      <c r="H144" s="324">
        <f t="shared" si="8"/>
        <v>50.298929999999999</v>
      </c>
      <c r="I144" s="370">
        <f t="shared" si="7"/>
        <v>40.239143999999996</v>
      </c>
      <c r="K144" s="289"/>
    </row>
    <row r="145" spans="1:11" ht="12">
      <c r="A145" s="30"/>
      <c r="B145" s="31"/>
      <c r="C145" s="210" t="s">
        <v>56</v>
      </c>
      <c r="D145" s="217" t="s">
        <v>1075</v>
      </c>
      <c r="E145" s="312">
        <v>0.64859999999999995</v>
      </c>
      <c r="F145" s="311">
        <f t="shared" si="6"/>
        <v>71.345999999999989</v>
      </c>
      <c r="G145" s="322">
        <v>0.45726299999999998</v>
      </c>
      <c r="H145" s="324">
        <f t="shared" si="8"/>
        <v>50.298929999999999</v>
      </c>
      <c r="I145" s="370">
        <f t="shared" si="7"/>
        <v>40.239143999999996</v>
      </c>
      <c r="K145" s="289"/>
    </row>
    <row r="146" spans="1:11" ht="12">
      <c r="A146" s="30"/>
      <c r="B146" s="31"/>
      <c r="C146" s="210" t="s">
        <v>58</v>
      </c>
      <c r="D146" s="217" t="s">
        <v>778</v>
      </c>
      <c r="E146" s="312">
        <v>1.2143999999999999</v>
      </c>
      <c r="F146" s="311">
        <f t="shared" si="6"/>
        <v>133.584</v>
      </c>
      <c r="G146" s="322">
        <v>0.85615200000000002</v>
      </c>
      <c r="H146" s="324">
        <f t="shared" si="8"/>
        <v>94.176720000000003</v>
      </c>
      <c r="I146" s="370">
        <f t="shared" si="7"/>
        <v>75.341375999999997</v>
      </c>
      <c r="K146" s="289"/>
    </row>
    <row r="147" spans="1:11" ht="12">
      <c r="A147" s="30"/>
      <c r="B147" s="31"/>
      <c r="C147" s="210" t="s">
        <v>59</v>
      </c>
      <c r="D147" s="217" t="s">
        <v>1076</v>
      </c>
      <c r="E147" s="312">
        <v>1.3386</v>
      </c>
      <c r="F147" s="311">
        <f t="shared" si="6"/>
        <v>147.24600000000001</v>
      </c>
      <c r="G147" s="322">
        <v>0.94371299999999991</v>
      </c>
      <c r="H147" s="324">
        <f t="shared" si="8"/>
        <v>103.80842999999999</v>
      </c>
      <c r="I147" s="370">
        <f t="shared" si="7"/>
        <v>83.04674399999999</v>
      </c>
      <c r="K147" s="289"/>
    </row>
    <row r="148" spans="1:11" ht="12">
      <c r="A148" s="30"/>
      <c r="B148" s="31"/>
      <c r="C148" s="210" t="s">
        <v>59</v>
      </c>
      <c r="D148" s="217" t="s">
        <v>1011</v>
      </c>
      <c r="E148" s="312">
        <v>1.3386</v>
      </c>
      <c r="F148" s="311">
        <f t="shared" si="6"/>
        <v>147.24600000000001</v>
      </c>
      <c r="G148" s="322">
        <v>0.94371299999999991</v>
      </c>
      <c r="H148" s="324">
        <f t="shared" si="8"/>
        <v>103.80842999999999</v>
      </c>
      <c r="I148" s="370">
        <f t="shared" si="7"/>
        <v>83.04674399999999</v>
      </c>
      <c r="K148" s="289"/>
    </row>
    <row r="149" spans="1:11" ht="12">
      <c r="A149" s="30"/>
      <c r="B149" s="31"/>
      <c r="C149" s="210" t="s">
        <v>60</v>
      </c>
      <c r="D149" s="217" t="s">
        <v>779</v>
      </c>
      <c r="E149" s="312">
        <v>2.8565999999999994</v>
      </c>
      <c r="F149" s="311">
        <f t="shared" si="6"/>
        <v>314.22599999999994</v>
      </c>
      <c r="G149" s="322">
        <v>2.0139029999999996</v>
      </c>
      <c r="H149" s="324">
        <f t="shared" si="8"/>
        <v>221.52932999999996</v>
      </c>
      <c r="I149" s="370">
        <f t="shared" si="7"/>
        <v>177.22346399999998</v>
      </c>
      <c r="K149" s="289"/>
    </row>
    <row r="150" spans="1:11" ht="12">
      <c r="A150" s="30"/>
      <c r="B150" s="31"/>
      <c r="C150" s="210" t="s">
        <v>61</v>
      </c>
      <c r="D150" s="217" t="s">
        <v>780</v>
      </c>
      <c r="E150" s="312">
        <v>2.9669999999999996</v>
      </c>
      <c r="F150" s="311">
        <f t="shared" si="6"/>
        <v>326.36999999999995</v>
      </c>
      <c r="G150" s="322">
        <v>2.0917349999999995</v>
      </c>
      <c r="H150" s="324">
        <f t="shared" si="8"/>
        <v>230.09084999999993</v>
      </c>
      <c r="I150" s="370">
        <f t="shared" si="7"/>
        <v>184.07267999999993</v>
      </c>
      <c r="K150" s="289"/>
    </row>
    <row r="151" spans="1:11" ht="12">
      <c r="A151" s="30"/>
      <c r="B151" s="31"/>
      <c r="C151" s="210" t="s">
        <v>62</v>
      </c>
      <c r="D151" s="217" t="s">
        <v>781</v>
      </c>
      <c r="E151" s="312">
        <v>3.0497999999999998</v>
      </c>
      <c r="F151" s="311">
        <f t="shared" si="6"/>
        <v>335.47800000000001</v>
      </c>
      <c r="G151" s="322">
        <v>2.1501089999999996</v>
      </c>
      <c r="H151" s="324">
        <f t="shared" si="8"/>
        <v>236.51198999999997</v>
      </c>
      <c r="I151" s="370">
        <f t="shared" si="7"/>
        <v>189.20959199999999</v>
      </c>
      <c r="K151" s="289"/>
    </row>
    <row r="152" spans="1:11" ht="12">
      <c r="A152" s="30"/>
      <c r="B152" s="31"/>
      <c r="C152" s="210" t="s">
        <v>1033</v>
      </c>
      <c r="D152" s="217" t="s">
        <v>1034</v>
      </c>
      <c r="E152" s="312">
        <v>4.4849999999999994</v>
      </c>
      <c r="F152" s="311">
        <f t="shared" si="6"/>
        <v>493.34999999999991</v>
      </c>
      <c r="G152" s="322">
        <v>3.1619249999999997</v>
      </c>
      <c r="H152" s="324">
        <f t="shared" si="8"/>
        <v>347.81174999999996</v>
      </c>
      <c r="I152" s="370">
        <f t="shared" si="7"/>
        <v>278.24939999999998</v>
      </c>
      <c r="K152" s="289"/>
    </row>
    <row r="153" spans="1:11" ht="12">
      <c r="A153" s="30"/>
      <c r="B153" s="31"/>
      <c r="C153" s="210" t="s">
        <v>63</v>
      </c>
      <c r="D153" s="217" t="s">
        <v>782</v>
      </c>
      <c r="E153" s="312">
        <v>4.4849999999999994</v>
      </c>
      <c r="F153" s="311">
        <f t="shared" si="6"/>
        <v>493.34999999999991</v>
      </c>
      <c r="G153" s="322">
        <v>3.1619249999999997</v>
      </c>
      <c r="H153" s="324">
        <f t="shared" si="8"/>
        <v>347.81174999999996</v>
      </c>
      <c r="I153" s="370">
        <f t="shared" si="7"/>
        <v>278.24939999999998</v>
      </c>
      <c r="K153" s="289"/>
    </row>
    <row r="154" spans="1:11" ht="12">
      <c r="A154" s="30"/>
      <c r="B154" s="31"/>
      <c r="C154" s="210" t="s">
        <v>64</v>
      </c>
      <c r="D154" s="217" t="s">
        <v>783</v>
      </c>
      <c r="E154" s="312">
        <v>4.3331999999999997</v>
      </c>
      <c r="F154" s="311">
        <f t="shared" si="6"/>
        <v>476.65199999999999</v>
      </c>
      <c r="G154" s="322">
        <v>3.0549059999999999</v>
      </c>
      <c r="H154" s="324">
        <f t="shared" si="8"/>
        <v>336.03965999999997</v>
      </c>
      <c r="I154" s="370">
        <f t="shared" si="7"/>
        <v>268.831728</v>
      </c>
      <c r="K154" s="289"/>
    </row>
    <row r="155" spans="1:11" ht="12">
      <c r="A155" s="30"/>
      <c r="B155" s="31"/>
      <c r="C155" s="210" t="s">
        <v>65</v>
      </c>
      <c r="D155" s="217" t="s">
        <v>784</v>
      </c>
      <c r="E155" s="312">
        <v>5.9201999999999995</v>
      </c>
      <c r="F155" s="311">
        <f t="shared" si="6"/>
        <v>651.22199999999998</v>
      </c>
      <c r="G155" s="322">
        <v>4.1737409999999997</v>
      </c>
      <c r="H155" s="324">
        <f t="shared" si="8"/>
        <v>459.11150999999995</v>
      </c>
      <c r="I155" s="370">
        <f t="shared" si="7"/>
        <v>367.28920799999997</v>
      </c>
      <c r="K155" s="289"/>
    </row>
    <row r="156" spans="1:11" ht="12">
      <c r="A156" s="30"/>
      <c r="B156" s="31"/>
      <c r="C156" s="210" t="s">
        <v>66</v>
      </c>
      <c r="D156" s="217" t="s">
        <v>785</v>
      </c>
      <c r="E156" s="312">
        <v>9.1494</v>
      </c>
      <c r="F156" s="311">
        <f t="shared" si="6"/>
        <v>1006.434</v>
      </c>
      <c r="G156" s="322">
        <v>6.4503269999999997</v>
      </c>
      <c r="H156" s="324">
        <f t="shared" si="8"/>
        <v>709.53597000000002</v>
      </c>
      <c r="I156" s="370">
        <f t="shared" si="7"/>
        <v>567.62877600000002</v>
      </c>
      <c r="K156" s="289"/>
    </row>
    <row r="157" spans="1:11" ht="12">
      <c r="A157" s="30"/>
      <c r="B157" s="31"/>
      <c r="C157" s="210" t="s">
        <v>67</v>
      </c>
      <c r="D157" s="217" t="s">
        <v>786</v>
      </c>
      <c r="E157" s="312">
        <v>9.3702000000000005</v>
      </c>
      <c r="F157" s="311">
        <f t="shared" si="6"/>
        <v>1030.722</v>
      </c>
      <c r="G157" s="322">
        <v>6.6059909999999995</v>
      </c>
      <c r="H157" s="324">
        <f t="shared" si="8"/>
        <v>726.65900999999997</v>
      </c>
      <c r="I157" s="370">
        <f t="shared" si="7"/>
        <v>581.32720799999993</v>
      </c>
      <c r="K157" s="289"/>
    </row>
    <row r="158" spans="1:11" ht="12">
      <c r="A158" s="30"/>
      <c r="B158" s="31"/>
      <c r="C158" s="210" t="s">
        <v>68</v>
      </c>
      <c r="D158" s="217" t="s">
        <v>787</v>
      </c>
      <c r="E158" s="312">
        <v>9.4391999999999996</v>
      </c>
      <c r="F158" s="311">
        <f t="shared" si="6"/>
        <v>1038.3119999999999</v>
      </c>
      <c r="G158" s="322">
        <v>6.654636</v>
      </c>
      <c r="H158" s="324">
        <f t="shared" si="8"/>
        <v>732.00995999999998</v>
      </c>
      <c r="I158" s="370">
        <f t="shared" si="7"/>
        <v>585.60796800000003</v>
      </c>
      <c r="K158" s="289"/>
    </row>
    <row r="159" spans="1:11" ht="12">
      <c r="A159" s="30"/>
      <c r="B159" s="31"/>
      <c r="C159" s="210" t="s">
        <v>69</v>
      </c>
      <c r="D159" s="217" t="s">
        <v>788</v>
      </c>
      <c r="E159" s="312">
        <v>9.5909999999999993</v>
      </c>
      <c r="F159" s="311">
        <f t="shared" si="6"/>
        <v>1055.01</v>
      </c>
      <c r="G159" s="322">
        <v>6.7616549999999993</v>
      </c>
      <c r="H159" s="324">
        <f t="shared" si="8"/>
        <v>743.78204999999991</v>
      </c>
      <c r="I159" s="370">
        <f t="shared" si="7"/>
        <v>595.02563999999995</v>
      </c>
      <c r="K159" s="289"/>
    </row>
    <row r="160" spans="1:11" ht="12">
      <c r="A160" s="30"/>
      <c r="B160" s="31"/>
      <c r="C160" s="210" t="s">
        <v>789</v>
      </c>
      <c r="D160" s="217" t="s">
        <v>790</v>
      </c>
      <c r="E160" s="312">
        <v>13.1928</v>
      </c>
      <c r="F160" s="311">
        <f t="shared" si="6"/>
        <v>1451.2080000000001</v>
      </c>
      <c r="G160" s="322">
        <v>9.3009239999999984</v>
      </c>
      <c r="H160" s="324">
        <f t="shared" si="8"/>
        <v>1023.1016399999999</v>
      </c>
      <c r="I160" s="370">
        <f t="shared" si="7"/>
        <v>818.48131199999989</v>
      </c>
      <c r="K160" s="289"/>
    </row>
    <row r="161" spans="1:11" ht="12">
      <c r="A161" s="30"/>
      <c r="B161" s="31"/>
      <c r="C161" s="210" t="s">
        <v>791</v>
      </c>
      <c r="D161" s="217" t="s">
        <v>792</v>
      </c>
      <c r="E161" s="312">
        <v>12.889200000000001</v>
      </c>
      <c r="F161" s="311">
        <f t="shared" si="6"/>
        <v>1417.8120000000001</v>
      </c>
      <c r="G161" s="322">
        <v>9.0868859999999998</v>
      </c>
      <c r="H161" s="324">
        <f t="shared" si="8"/>
        <v>999.55745999999999</v>
      </c>
      <c r="I161" s="370">
        <f t="shared" si="7"/>
        <v>799.64596800000004</v>
      </c>
      <c r="K161" s="289"/>
    </row>
    <row r="162" spans="1:11" ht="12">
      <c r="A162" s="30"/>
      <c r="B162" s="31"/>
      <c r="C162" s="210" t="s">
        <v>793</v>
      </c>
      <c r="D162" s="217" t="s">
        <v>794</v>
      </c>
      <c r="E162" s="312">
        <v>13.896599999999999</v>
      </c>
      <c r="F162" s="311">
        <f t="shared" si="6"/>
        <v>1528.626</v>
      </c>
      <c r="G162" s="322">
        <v>9.7971029999999999</v>
      </c>
      <c r="H162" s="324">
        <f t="shared" si="8"/>
        <v>1077.6813299999999</v>
      </c>
      <c r="I162" s="370">
        <f t="shared" si="7"/>
        <v>862.14506399999993</v>
      </c>
      <c r="K162" s="289"/>
    </row>
    <row r="163" spans="1:11" ht="12">
      <c r="A163" s="32"/>
      <c r="B163" s="33"/>
      <c r="C163" s="218" t="s">
        <v>795</v>
      </c>
      <c r="D163" s="217" t="s">
        <v>796</v>
      </c>
      <c r="E163" s="312">
        <v>17.429400000000001</v>
      </c>
      <c r="F163" s="311">
        <f t="shared" si="6"/>
        <v>1917.2340000000002</v>
      </c>
      <c r="G163" s="322">
        <v>12.287727</v>
      </c>
      <c r="H163" s="324">
        <f t="shared" si="8"/>
        <v>1351.6499699999999</v>
      </c>
      <c r="I163" s="370">
        <f t="shared" si="7"/>
        <v>1081.319976</v>
      </c>
      <c r="K163" s="289"/>
    </row>
    <row r="164" spans="1:11" ht="12">
      <c r="A164" s="51" t="s">
        <v>459</v>
      </c>
      <c r="B164" s="35" t="s">
        <v>0</v>
      </c>
      <c r="C164" s="220" t="s">
        <v>70</v>
      </c>
      <c r="D164" s="217" t="s">
        <v>71</v>
      </c>
      <c r="E164" s="312">
        <v>1.8768000000000002</v>
      </c>
      <c r="F164" s="311">
        <f t="shared" si="6"/>
        <v>206.44800000000004</v>
      </c>
      <c r="G164" s="322">
        <v>1.3231440000000001</v>
      </c>
      <c r="H164" s="324">
        <f t="shared" si="8"/>
        <v>145.54584</v>
      </c>
      <c r="I164" s="370">
        <f t="shared" si="7"/>
        <v>116.436672</v>
      </c>
      <c r="K164" s="289"/>
    </row>
    <row r="165" spans="1:11" ht="12">
      <c r="A165" s="38"/>
      <c r="B165" s="107"/>
      <c r="C165" s="210" t="s">
        <v>70</v>
      </c>
      <c r="D165" s="217" t="s">
        <v>1077</v>
      </c>
      <c r="E165" s="312">
        <v>1.8768000000000002</v>
      </c>
      <c r="F165" s="311">
        <f t="shared" si="6"/>
        <v>206.44800000000004</v>
      </c>
      <c r="G165" s="322">
        <v>1.3231440000000001</v>
      </c>
      <c r="H165" s="324">
        <f t="shared" si="8"/>
        <v>145.54584</v>
      </c>
      <c r="I165" s="370">
        <f t="shared" si="7"/>
        <v>116.436672</v>
      </c>
      <c r="K165" s="289"/>
    </row>
    <row r="166" spans="1:11" ht="12">
      <c r="A166" s="30"/>
      <c r="B166" s="31"/>
      <c r="C166" s="210" t="s">
        <v>72</v>
      </c>
      <c r="D166" s="217" t="s">
        <v>1035</v>
      </c>
      <c r="E166" s="312">
        <v>3.6845999999999997</v>
      </c>
      <c r="F166" s="311">
        <f t="shared" si="6"/>
        <v>405.30599999999998</v>
      </c>
      <c r="G166" s="322">
        <v>2.5976430000000001</v>
      </c>
      <c r="H166" s="324">
        <f t="shared" si="8"/>
        <v>285.74073000000004</v>
      </c>
      <c r="I166" s="370">
        <f t="shared" si="7"/>
        <v>228.59258400000004</v>
      </c>
      <c r="K166" s="289"/>
    </row>
    <row r="167" spans="1:11" ht="12">
      <c r="A167" s="30"/>
      <c r="B167" s="31"/>
      <c r="C167" s="210" t="s">
        <v>1078</v>
      </c>
      <c r="D167" s="217" t="s">
        <v>1079</v>
      </c>
      <c r="E167" s="312">
        <v>3.92</v>
      </c>
      <c r="F167" s="311">
        <f t="shared" si="6"/>
        <v>431.2</v>
      </c>
      <c r="G167" s="322">
        <v>2.412792</v>
      </c>
      <c r="H167" s="324">
        <f t="shared" si="8"/>
        <v>265.40712000000002</v>
      </c>
      <c r="I167" s="370">
        <f t="shared" si="7"/>
        <v>212.32569600000002</v>
      </c>
      <c r="K167" s="289"/>
    </row>
    <row r="168" spans="1:11" ht="12">
      <c r="A168" s="30"/>
      <c r="B168" s="45"/>
      <c r="C168" s="210" t="s">
        <v>73</v>
      </c>
      <c r="D168" s="217" t="s">
        <v>74</v>
      </c>
      <c r="E168" s="312">
        <v>3.92</v>
      </c>
      <c r="F168" s="311">
        <f t="shared" si="6"/>
        <v>431.2</v>
      </c>
      <c r="G168" s="322">
        <v>2.412792</v>
      </c>
      <c r="H168" s="324">
        <f t="shared" si="8"/>
        <v>265.40712000000002</v>
      </c>
      <c r="I168" s="370">
        <f t="shared" si="7"/>
        <v>212.32569600000002</v>
      </c>
      <c r="K168" s="289"/>
    </row>
    <row r="169" spans="1:11" ht="12">
      <c r="A169" s="32"/>
      <c r="B169" s="31"/>
      <c r="C169" s="210" t="s">
        <v>75</v>
      </c>
      <c r="D169" s="217" t="s">
        <v>1080</v>
      </c>
      <c r="E169" s="312">
        <v>2.5392000000000001</v>
      </c>
      <c r="F169" s="311">
        <f t="shared" si="6"/>
        <v>279.31200000000001</v>
      </c>
      <c r="G169" s="322">
        <v>1.7901359999999999</v>
      </c>
      <c r="H169" s="324">
        <f t="shared" si="8"/>
        <v>196.91496000000001</v>
      </c>
      <c r="I169" s="370">
        <f t="shared" si="7"/>
        <v>157.53196800000001</v>
      </c>
      <c r="K169" s="289"/>
    </row>
    <row r="170" spans="1:11" ht="12">
      <c r="A170" s="28" t="s">
        <v>460</v>
      </c>
      <c r="B170" s="35" t="s">
        <v>0</v>
      </c>
      <c r="C170" s="220">
        <v>20</v>
      </c>
      <c r="D170" s="217" t="s">
        <v>76</v>
      </c>
      <c r="E170" s="312">
        <v>3.34</v>
      </c>
      <c r="F170" s="311">
        <f t="shared" si="6"/>
        <v>367.4</v>
      </c>
      <c r="G170" s="322">
        <v>2.0236320000000001</v>
      </c>
      <c r="H170" s="324">
        <f t="shared" si="8"/>
        <v>222.59952000000001</v>
      </c>
      <c r="I170" s="370">
        <f t="shared" si="7"/>
        <v>178.07961600000002</v>
      </c>
      <c r="K170" s="289"/>
    </row>
    <row r="171" spans="1:11" ht="12">
      <c r="A171" s="28"/>
      <c r="B171" s="107"/>
      <c r="C171" s="210">
        <v>20</v>
      </c>
      <c r="D171" s="217" t="s">
        <v>1081</v>
      </c>
      <c r="E171" s="312">
        <v>3.34</v>
      </c>
      <c r="F171" s="311">
        <f t="shared" si="6"/>
        <v>367.4</v>
      </c>
      <c r="G171" s="322">
        <v>2.0236320000000001</v>
      </c>
      <c r="H171" s="324">
        <f t="shared" si="8"/>
        <v>222.59952000000001</v>
      </c>
      <c r="I171" s="370">
        <f t="shared" si="7"/>
        <v>178.07961600000002</v>
      </c>
      <c r="K171" s="289"/>
    </row>
    <row r="172" spans="1:11" ht="12">
      <c r="A172" s="30"/>
      <c r="B172" s="31"/>
      <c r="C172" s="210">
        <v>25</v>
      </c>
      <c r="D172" s="217" t="s">
        <v>77</v>
      </c>
      <c r="E172" s="312">
        <v>4.2</v>
      </c>
      <c r="F172" s="311">
        <f t="shared" si="6"/>
        <v>462</v>
      </c>
      <c r="G172" s="322">
        <v>2.2473989999999997</v>
      </c>
      <c r="H172" s="324">
        <f t="shared" si="8"/>
        <v>247.21388999999996</v>
      </c>
      <c r="I172" s="370">
        <f t="shared" si="7"/>
        <v>197.77111199999996</v>
      </c>
      <c r="K172" s="289"/>
    </row>
    <row r="173" spans="1:11" ht="12">
      <c r="A173" s="30"/>
      <c r="B173" s="31"/>
      <c r="C173" s="210">
        <v>25</v>
      </c>
      <c r="D173" s="217" t="s">
        <v>1082</v>
      </c>
      <c r="E173" s="312">
        <v>4.21</v>
      </c>
      <c r="F173" s="311">
        <f t="shared" si="6"/>
        <v>463.1</v>
      </c>
      <c r="G173" s="322">
        <v>2.2473989999999997</v>
      </c>
      <c r="H173" s="324">
        <f t="shared" si="8"/>
        <v>247.21388999999996</v>
      </c>
      <c r="I173" s="370">
        <f t="shared" si="7"/>
        <v>197.77111199999996</v>
      </c>
      <c r="K173" s="289"/>
    </row>
    <row r="174" spans="1:11" ht="12">
      <c r="A174" s="30"/>
      <c r="B174" s="31"/>
      <c r="C174" s="210">
        <v>32</v>
      </c>
      <c r="D174" s="217" t="s">
        <v>1012</v>
      </c>
      <c r="E174" s="312">
        <v>5.1887999999999996</v>
      </c>
      <c r="F174" s="311">
        <f t="shared" si="6"/>
        <v>570.76799999999992</v>
      </c>
      <c r="G174" s="322">
        <v>3.6581039999999998</v>
      </c>
      <c r="H174" s="324">
        <f t="shared" si="8"/>
        <v>402.39143999999999</v>
      </c>
      <c r="I174" s="370">
        <f t="shared" si="7"/>
        <v>321.91315199999997</v>
      </c>
      <c r="K174" s="289"/>
    </row>
    <row r="175" spans="1:11" ht="12">
      <c r="A175" s="30"/>
      <c r="B175" s="31"/>
      <c r="C175" s="210">
        <v>40</v>
      </c>
      <c r="D175" s="217" t="s">
        <v>797</v>
      </c>
      <c r="E175" s="312">
        <v>12.04</v>
      </c>
      <c r="F175" s="311">
        <f t="shared" si="6"/>
        <v>1324.3999999999999</v>
      </c>
      <c r="G175" s="322">
        <v>6.2460179999999994</v>
      </c>
      <c r="H175" s="324">
        <f t="shared" si="8"/>
        <v>687.06197999999995</v>
      </c>
      <c r="I175" s="370">
        <f t="shared" si="7"/>
        <v>549.649584</v>
      </c>
      <c r="K175" s="289"/>
    </row>
    <row r="176" spans="1:11" ht="12">
      <c r="A176" s="52" t="s">
        <v>461</v>
      </c>
      <c r="B176" s="35" t="s">
        <v>0</v>
      </c>
      <c r="C176" s="220">
        <v>20</v>
      </c>
      <c r="D176" s="253" t="s">
        <v>78</v>
      </c>
      <c r="E176" s="312">
        <v>2.3199999999999998</v>
      </c>
      <c r="F176" s="311">
        <f t="shared" si="6"/>
        <v>255.2</v>
      </c>
      <c r="G176" s="322">
        <v>1.2453120000000002</v>
      </c>
      <c r="H176" s="324">
        <f t="shared" si="8"/>
        <v>136.98432000000003</v>
      </c>
      <c r="I176" s="370">
        <f t="shared" si="7"/>
        <v>109.58745600000002</v>
      </c>
      <c r="K176" s="289"/>
    </row>
    <row r="177" spans="1:11" ht="12">
      <c r="A177" s="28"/>
      <c r="B177" s="50"/>
      <c r="C177" s="210">
        <v>20</v>
      </c>
      <c r="D177" s="253" t="s">
        <v>1083</v>
      </c>
      <c r="E177" s="312">
        <v>2.3199999999999998</v>
      </c>
      <c r="F177" s="311">
        <f t="shared" si="6"/>
        <v>255.2</v>
      </c>
      <c r="G177" s="322">
        <v>1.2453120000000002</v>
      </c>
      <c r="H177" s="324">
        <f t="shared" si="8"/>
        <v>136.98432000000003</v>
      </c>
      <c r="I177" s="370">
        <f t="shared" si="7"/>
        <v>109.58745600000002</v>
      </c>
      <c r="K177" s="289"/>
    </row>
    <row r="178" spans="1:11" ht="12">
      <c r="A178" s="30"/>
      <c r="B178" s="45"/>
      <c r="C178" s="210">
        <v>25</v>
      </c>
      <c r="D178" s="217" t="s">
        <v>79</v>
      </c>
      <c r="E178" s="312">
        <v>2.8565999999999994</v>
      </c>
      <c r="F178" s="311">
        <f t="shared" si="6"/>
        <v>314.22599999999994</v>
      </c>
      <c r="G178" s="322">
        <v>2.0139029999999996</v>
      </c>
      <c r="H178" s="324">
        <f t="shared" si="8"/>
        <v>221.52932999999996</v>
      </c>
      <c r="I178" s="370">
        <f t="shared" si="7"/>
        <v>177.22346399999998</v>
      </c>
      <c r="K178" s="289"/>
    </row>
    <row r="179" spans="1:11" ht="12">
      <c r="A179" s="30"/>
      <c r="B179" s="45"/>
      <c r="C179" s="105">
        <v>25</v>
      </c>
      <c r="D179" s="217" t="s">
        <v>1084</v>
      </c>
      <c r="E179" s="312">
        <v>2.8565999999999994</v>
      </c>
      <c r="F179" s="311">
        <f t="shared" si="6"/>
        <v>314.22599999999994</v>
      </c>
      <c r="G179" s="322">
        <v>2.0139029999999996</v>
      </c>
      <c r="H179" s="324">
        <f t="shared" si="8"/>
        <v>221.52932999999996</v>
      </c>
      <c r="I179" s="370">
        <f t="shared" si="7"/>
        <v>177.22346399999998</v>
      </c>
      <c r="K179" s="289"/>
    </row>
    <row r="180" spans="1:11" ht="12">
      <c r="A180" s="30"/>
      <c r="B180" s="45"/>
      <c r="C180" s="46">
        <v>32</v>
      </c>
      <c r="D180" s="217" t="s">
        <v>770</v>
      </c>
      <c r="E180" s="312">
        <v>3.6569999999999996</v>
      </c>
      <c r="F180" s="311">
        <f t="shared" si="6"/>
        <v>402.27</v>
      </c>
      <c r="G180" s="322">
        <v>2.5781849999999995</v>
      </c>
      <c r="H180" s="324">
        <f t="shared" si="8"/>
        <v>283.60034999999993</v>
      </c>
      <c r="I180" s="370">
        <f t="shared" si="7"/>
        <v>226.88027999999994</v>
      </c>
      <c r="K180" s="289"/>
    </row>
    <row r="181" spans="1:11" ht="12">
      <c r="A181" s="37" t="s">
        <v>462</v>
      </c>
      <c r="B181" s="35" t="s">
        <v>0</v>
      </c>
      <c r="C181" s="44">
        <v>20</v>
      </c>
      <c r="D181" s="217" t="s">
        <v>80</v>
      </c>
      <c r="E181" s="312">
        <v>2.9393999999999996</v>
      </c>
      <c r="F181" s="311">
        <f t="shared" si="6"/>
        <v>323.33399999999995</v>
      </c>
      <c r="G181" s="322">
        <v>2.0722769999999993</v>
      </c>
      <c r="H181" s="324">
        <f t="shared" si="8"/>
        <v>227.95046999999991</v>
      </c>
      <c r="I181" s="370">
        <f t="shared" si="7"/>
        <v>182.36037599999992</v>
      </c>
      <c r="K181" s="289"/>
    </row>
    <row r="182" spans="1:11" ht="12">
      <c r="A182" s="28"/>
      <c r="B182" s="254"/>
      <c r="C182" s="105">
        <v>20</v>
      </c>
      <c r="D182" s="217" t="s">
        <v>1085</v>
      </c>
      <c r="E182" s="312">
        <v>2.9393999999999996</v>
      </c>
      <c r="F182" s="311">
        <f t="shared" si="6"/>
        <v>323.33399999999995</v>
      </c>
      <c r="G182" s="322">
        <v>2.0722769999999993</v>
      </c>
      <c r="H182" s="324">
        <f t="shared" si="8"/>
        <v>227.95046999999991</v>
      </c>
      <c r="I182" s="370">
        <f t="shared" si="7"/>
        <v>182.36037599999992</v>
      </c>
      <c r="K182" s="289"/>
    </row>
    <row r="183" spans="1:11" ht="12">
      <c r="A183" s="54"/>
      <c r="B183" s="55"/>
      <c r="C183" s="46">
        <v>25</v>
      </c>
      <c r="D183" s="217" t="s">
        <v>81</v>
      </c>
      <c r="E183" s="312">
        <v>3.93</v>
      </c>
      <c r="F183" s="311">
        <f t="shared" si="6"/>
        <v>432.3</v>
      </c>
      <c r="G183" s="322">
        <v>2.3738759999999997</v>
      </c>
      <c r="H183" s="324">
        <f t="shared" si="8"/>
        <v>261.12635999999998</v>
      </c>
      <c r="I183" s="370">
        <f t="shared" si="7"/>
        <v>208.90108799999999</v>
      </c>
      <c r="K183" s="289"/>
    </row>
    <row r="184" spans="1:11" ht="12">
      <c r="A184" s="54"/>
      <c r="B184" s="45"/>
      <c r="C184" s="46">
        <v>25</v>
      </c>
      <c r="D184" s="217" t="s">
        <v>1086</v>
      </c>
      <c r="E184" s="312">
        <v>3.93</v>
      </c>
      <c r="F184" s="311">
        <f t="shared" si="6"/>
        <v>432.3</v>
      </c>
      <c r="G184" s="322">
        <v>2.3738759999999997</v>
      </c>
      <c r="H184" s="324">
        <f t="shared" si="8"/>
        <v>261.12635999999998</v>
      </c>
      <c r="I184" s="370">
        <f t="shared" si="7"/>
        <v>208.90108799999999</v>
      </c>
      <c r="K184" s="289"/>
    </row>
    <row r="185" spans="1:11" ht="12">
      <c r="A185" s="30"/>
      <c r="B185" s="45"/>
      <c r="C185" s="210">
        <v>32</v>
      </c>
      <c r="D185" s="217" t="s">
        <v>1010</v>
      </c>
      <c r="E185" s="312">
        <v>4.8161999999999994</v>
      </c>
      <c r="F185" s="311">
        <f t="shared" si="6"/>
        <v>529.78199999999993</v>
      </c>
      <c r="G185" s="322">
        <v>3.3954209999999994</v>
      </c>
      <c r="H185" s="324">
        <f t="shared" si="8"/>
        <v>373.49630999999994</v>
      </c>
      <c r="I185" s="370">
        <f t="shared" si="7"/>
        <v>298.79704799999996</v>
      </c>
      <c r="K185" s="289"/>
    </row>
    <row r="186" spans="1:11" ht="12">
      <c r="A186" s="32"/>
      <c r="B186" s="47"/>
      <c r="C186" s="210">
        <v>40</v>
      </c>
      <c r="D186" s="217" t="s">
        <v>769</v>
      </c>
      <c r="E186" s="312">
        <v>11.47</v>
      </c>
      <c r="F186" s="311">
        <f t="shared" si="6"/>
        <v>1261.7</v>
      </c>
      <c r="G186" s="322">
        <v>6.9562349999999995</v>
      </c>
      <c r="H186" s="324">
        <f t="shared" si="8"/>
        <v>765.18584999999996</v>
      </c>
      <c r="I186" s="370">
        <f t="shared" si="7"/>
        <v>612.14868000000001</v>
      </c>
      <c r="K186" s="289"/>
    </row>
    <row r="187" spans="1:11" ht="12">
      <c r="A187" s="34" t="s">
        <v>463</v>
      </c>
      <c r="B187" s="35" t="s">
        <v>0</v>
      </c>
      <c r="C187" s="255">
        <v>16</v>
      </c>
      <c r="D187" s="217" t="s">
        <v>82</v>
      </c>
      <c r="E187" s="312">
        <v>0.51060000000000005</v>
      </c>
      <c r="F187" s="311">
        <f t="shared" si="6"/>
        <v>56.166000000000004</v>
      </c>
      <c r="G187" s="322">
        <v>0.35997300000000004</v>
      </c>
      <c r="H187" s="324">
        <f t="shared" si="8"/>
        <v>39.597030000000004</v>
      </c>
      <c r="I187" s="370">
        <f t="shared" si="7"/>
        <v>31.677624000000002</v>
      </c>
      <c r="K187" s="289"/>
    </row>
    <row r="188" spans="1:11" ht="12">
      <c r="A188" s="30"/>
      <c r="B188" s="31"/>
      <c r="C188" s="244">
        <v>20</v>
      </c>
      <c r="D188" s="217" t="s">
        <v>83</v>
      </c>
      <c r="E188" s="312">
        <v>0.31740000000000002</v>
      </c>
      <c r="F188" s="311">
        <f t="shared" si="6"/>
        <v>34.914000000000001</v>
      </c>
      <c r="G188" s="322">
        <v>0.22376699999999999</v>
      </c>
      <c r="H188" s="324">
        <f t="shared" si="8"/>
        <v>24.614370000000001</v>
      </c>
      <c r="I188" s="370">
        <f t="shared" si="7"/>
        <v>19.691496000000001</v>
      </c>
      <c r="K188" s="289"/>
    </row>
    <row r="189" spans="1:11" ht="12">
      <c r="A189" s="30"/>
      <c r="B189" s="31"/>
      <c r="C189" s="244">
        <v>20</v>
      </c>
      <c r="D189" s="217" t="s">
        <v>1087</v>
      </c>
      <c r="E189" s="312">
        <v>0.31740000000000002</v>
      </c>
      <c r="F189" s="311">
        <f t="shared" si="6"/>
        <v>34.914000000000001</v>
      </c>
      <c r="G189" s="322">
        <v>0.22376699999999999</v>
      </c>
      <c r="H189" s="324">
        <f t="shared" si="8"/>
        <v>24.614370000000001</v>
      </c>
      <c r="I189" s="370">
        <f t="shared" si="7"/>
        <v>19.691496000000001</v>
      </c>
      <c r="K189" s="289"/>
    </row>
    <row r="190" spans="1:11" ht="12">
      <c r="A190" s="30"/>
      <c r="B190" s="31"/>
      <c r="C190" s="244">
        <v>25</v>
      </c>
      <c r="D190" s="217" t="s">
        <v>84</v>
      </c>
      <c r="E190" s="312">
        <v>0.44159999999999999</v>
      </c>
      <c r="F190" s="311">
        <f t="shared" si="6"/>
        <v>48.576000000000001</v>
      </c>
      <c r="G190" s="322">
        <v>0.31132800000000005</v>
      </c>
      <c r="H190" s="324">
        <f t="shared" si="8"/>
        <v>34.246080000000006</v>
      </c>
      <c r="I190" s="370">
        <f t="shared" si="7"/>
        <v>27.396864000000004</v>
      </c>
      <c r="K190" s="289"/>
    </row>
    <row r="191" spans="1:11" ht="12">
      <c r="A191" s="30"/>
      <c r="B191" s="31"/>
      <c r="C191" s="244">
        <v>25</v>
      </c>
      <c r="D191" s="217" t="s">
        <v>1088</v>
      </c>
      <c r="E191" s="312">
        <v>0.44159999999999999</v>
      </c>
      <c r="F191" s="311">
        <f t="shared" si="6"/>
        <v>48.576000000000001</v>
      </c>
      <c r="G191" s="322">
        <v>0.31132800000000005</v>
      </c>
      <c r="H191" s="324">
        <f t="shared" si="8"/>
        <v>34.246080000000006</v>
      </c>
      <c r="I191" s="370">
        <f t="shared" si="7"/>
        <v>27.396864000000004</v>
      </c>
      <c r="K191" s="289"/>
    </row>
    <row r="192" spans="1:11" ht="12">
      <c r="A192" s="30"/>
      <c r="B192" s="31"/>
      <c r="C192" s="244">
        <v>32</v>
      </c>
      <c r="D192" s="217" t="s">
        <v>1013</v>
      </c>
      <c r="E192" s="312">
        <v>0.53820000000000001</v>
      </c>
      <c r="F192" s="311">
        <f t="shared" si="6"/>
        <v>59.201999999999998</v>
      </c>
      <c r="G192" s="322">
        <v>0.37943099999999996</v>
      </c>
      <c r="H192" s="324">
        <f t="shared" si="8"/>
        <v>41.737409999999997</v>
      </c>
      <c r="I192" s="370">
        <f t="shared" si="7"/>
        <v>33.389927999999998</v>
      </c>
      <c r="K192" s="289"/>
    </row>
    <row r="193" spans="1:11" ht="12">
      <c r="A193" s="30"/>
      <c r="B193" s="31"/>
      <c r="C193" s="244">
        <v>40</v>
      </c>
      <c r="D193" s="217" t="s">
        <v>798</v>
      </c>
      <c r="E193" s="312">
        <v>1.3386</v>
      </c>
      <c r="F193" s="311">
        <f t="shared" si="6"/>
        <v>147.24600000000001</v>
      </c>
      <c r="G193" s="322">
        <v>0.94371299999999991</v>
      </c>
      <c r="H193" s="324">
        <f t="shared" si="8"/>
        <v>103.80842999999999</v>
      </c>
      <c r="I193" s="370">
        <f t="shared" si="7"/>
        <v>83.04674399999999</v>
      </c>
      <c r="K193" s="289"/>
    </row>
    <row r="194" spans="1:11" ht="12">
      <c r="A194" s="30"/>
      <c r="B194" s="31"/>
      <c r="C194" s="244">
        <v>50</v>
      </c>
      <c r="D194" s="217" t="s">
        <v>799</v>
      </c>
      <c r="E194" s="312">
        <v>2.5392000000000001</v>
      </c>
      <c r="F194" s="311">
        <f t="shared" si="6"/>
        <v>279.31200000000001</v>
      </c>
      <c r="G194" s="322">
        <v>1.7901359999999999</v>
      </c>
      <c r="H194" s="324">
        <f t="shared" si="8"/>
        <v>196.91496000000001</v>
      </c>
      <c r="I194" s="370">
        <f t="shared" si="7"/>
        <v>157.53196800000001</v>
      </c>
      <c r="K194" s="289"/>
    </row>
    <row r="195" spans="1:11" ht="12">
      <c r="A195" s="30"/>
      <c r="B195" s="31"/>
      <c r="C195" s="244">
        <v>63</v>
      </c>
      <c r="D195" s="217" t="s">
        <v>800</v>
      </c>
      <c r="E195" s="312">
        <v>4.0019999999999998</v>
      </c>
      <c r="F195" s="311">
        <f t="shared" si="6"/>
        <v>440.21999999999997</v>
      </c>
      <c r="G195" s="322">
        <v>2.8214099999999998</v>
      </c>
      <c r="H195" s="324">
        <f t="shared" si="8"/>
        <v>310.35509999999999</v>
      </c>
      <c r="I195" s="370">
        <f t="shared" si="7"/>
        <v>248.28407999999999</v>
      </c>
      <c r="K195" s="289"/>
    </row>
    <row r="196" spans="1:11" ht="12">
      <c r="A196" s="30"/>
      <c r="B196" s="31"/>
      <c r="C196" s="210">
        <v>75</v>
      </c>
      <c r="D196" s="217" t="s">
        <v>801</v>
      </c>
      <c r="E196" s="312">
        <v>9.0527999999999995</v>
      </c>
      <c r="F196" s="311">
        <f t="shared" si="6"/>
        <v>995.80799999999999</v>
      </c>
      <c r="G196" s="322">
        <v>6.382223999999999</v>
      </c>
      <c r="H196" s="324">
        <f t="shared" si="8"/>
        <v>702.04463999999984</v>
      </c>
      <c r="I196" s="370">
        <f t="shared" si="7"/>
        <v>561.6357119999999</v>
      </c>
      <c r="K196" s="289"/>
    </row>
    <row r="197" spans="1:11" ht="12">
      <c r="A197" s="30"/>
      <c r="B197" s="31"/>
      <c r="C197" s="244">
        <v>90</v>
      </c>
      <c r="D197" s="217" t="s">
        <v>802</v>
      </c>
      <c r="E197" s="312">
        <v>8.8458000000000006</v>
      </c>
      <c r="F197" s="311">
        <f t="shared" si="6"/>
        <v>973.03800000000001</v>
      </c>
      <c r="G197" s="322">
        <v>6.2362890000000002</v>
      </c>
      <c r="H197" s="324">
        <f t="shared" si="8"/>
        <v>685.99179000000004</v>
      </c>
      <c r="I197" s="370">
        <f t="shared" si="7"/>
        <v>548.79343200000005</v>
      </c>
      <c r="K197" s="289"/>
    </row>
    <row r="198" spans="1:11" ht="12">
      <c r="A198" s="30"/>
      <c r="B198" s="31"/>
      <c r="C198" s="210">
        <v>110</v>
      </c>
      <c r="D198" s="217" t="s">
        <v>803</v>
      </c>
      <c r="E198" s="312">
        <v>15.814800000000002</v>
      </c>
      <c r="F198" s="311">
        <f t="shared" si="6"/>
        <v>1739.6280000000002</v>
      </c>
      <c r="G198" s="322">
        <v>11.149434000000001</v>
      </c>
      <c r="H198" s="324">
        <f t="shared" si="8"/>
        <v>1226.4377400000001</v>
      </c>
      <c r="I198" s="370">
        <f t="shared" si="7"/>
        <v>981.15019200000006</v>
      </c>
      <c r="K198" s="289"/>
    </row>
    <row r="199" spans="1:11" ht="12">
      <c r="A199" s="56"/>
      <c r="B199" s="33"/>
      <c r="C199" s="218" t="s">
        <v>672</v>
      </c>
      <c r="D199" s="216" t="s">
        <v>707</v>
      </c>
      <c r="E199" s="312">
        <v>22.411199999999994</v>
      </c>
      <c r="F199" s="311">
        <f t="shared" si="6"/>
        <v>2465.2319999999995</v>
      </c>
      <c r="G199" s="322">
        <v>15.799895999999995</v>
      </c>
      <c r="H199" s="324">
        <f t="shared" si="8"/>
        <v>1737.9885599999996</v>
      </c>
      <c r="I199" s="370">
        <f t="shared" si="7"/>
        <v>1390.3908479999996</v>
      </c>
      <c r="K199" s="289"/>
    </row>
    <row r="200" spans="1:11" ht="12">
      <c r="A200" s="34" t="s">
        <v>464</v>
      </c>
      <c r="B200" s="35" t="s">
        <v>0</v>
      </c>
      <c r="C200" s="220" t="s">
        <v>85</v>
      </c>
      <c r="D200" s="217" t="s">
        <v>86</v>
      </c>
      <c r="E200" s="312">
        <v>0.45540000000000003</v>
      </c>
      <c r="F200" s="311">
        <f t="shared" ref="F200:F263" si="9">E200*$E$2</f>
        <v>50.094000000000001</v>
      </c>
      <c r="G200" s="322">
        <v>0.32105699999999998</v>
      </c>
      <c r="H200" s="324">
        <f t="shared" si="8"/>
        <v>35.316269999999996</v>
      </c>
      <c r="I200" s="370">
        <f t="shared" ref="I200:I263" si="10">H200-(H200/100*20)</f>
        <v>28.253015999999995</v>
      </c>
      <c r="K200" s="289"/>
    </row>
    <row r="201" spans="1:11" ht="12">
      <c r="A201" s="34"/>
      <c r="B201" s="107"/>
      <c r="C201" s="210" t="s">
        <v>85</v>
      </c>
      <c r="D201" s="217" t="s">
        <v>1089</v>
      </c>
      <c r="E201" s="312">
        <v>0.45540000000000003</v>
      </c>
      <c r="F201" s="311">
        <f t="shared" si="9"/>
        <v>50.094000000000001</v>
      </c>
      <c r="G201" s="322">
        <v>0.32105699999999998</v>
      </c>
      <c r="H201" s="324">
        <f t="shared" ref="H201:H264" si="11">G201*$E$2</f>
        <v>35.316269999999996</v>
      </c>
      <c r="I201" s="370">
        <f t="shared" si="10"/>
        <v>28.253015999999995</v>
      </c>
      <c r="K201" s="289"/>
    </row>
    <row r="202" spans="1:11" ht="12">
      <c r="A202" s="30"/>
      <c r="B202" s="31"/>
      <c r="C202" s="210" t="s">
        <v>87</v>
      </c>
      <c r="D202" s="217" t="s">
        <v>1014</v>
      </c>
      <c r="E202" s="312">
        <v>0.91080000000000005</v>
      </c>
      <c r="F202" s="311">
        <f t="shared" si="9"/>
        <v>100.188</v>
      </c>
      <c r="G202" s="322">
        <v>0.64211399999999996</v>
      </c>
      <c r="H202" s="324">
        <f t="shared" si="11"/>
        <v>70.632539999999992</v>
      </c>
      <c r="I202" s="370">
        <f t="shared" si="10"/>
        <v>56.50603199999999</v>
      </c>
      <c r="K202" s="289"/>
    </row>
    <row r="203" spans="1:11" ht="12">
      <c r="A203" s="30"/>
      <c r="B203" s="31"/>
      <c r="C203" s="210" t="s">
        <v>88</v>
      </c>
      <c r="D203" s="217" t="s">
        <v>1036</v>
      </c>
      <c r="E203" s="312">
        <v>0.92460000000000009</v>
      </c>
      <c r="F203" s="311">
        <f t="shared" si="9"/>
        <v>101.706</v>
      </c>
      <c r="G203" s="322">
        <v>0.65184299999999995</v>
      </c>
      <c r="H203" s="324">
        <f t="shared" si="11"/>
        <v>71.702729999999988</v>
      </c>
      <c r="I203" s="370">
        <f t="shared" si="10"/>
        <v>57.362183999999992</v>
      </c>
      <c r="K203" s="289"/>
    </row>
    <row r="204" spans="1:11" ht="12">
      <c r="A204" s="30"/>
      <c r="B204" s="31"/>
      <c r="C204" s="210" t="s">
        <v>88</v>
      </c>
      <c r="D204" s="217" t="s">
        <v>89</v>
      </c>
      <c r="E204" s="312">
        <v>0.92460000000000009</v>
      </c>
      <c r="F204" s="311">
        <f t="shared" si="9"/>
        <v>101.706</v>
      </c>
      <c r="G204" s="322">
        <v>0.65184299999999995</v>
      </c>
      <c r="H204" s="324">
        <f t="shared" si="11"/>
        <v>71.702729999999988</v>
      </c>
      <c r="I204" s="370">
        <f t="shared" si="10"/>
        <v>57.362183999999992</v>
      </c>
      <c r="K204" s="289"/>
    </row>
    <row r="205" spans="1:11" ht="12">
      <c r="A205" s="23" t="s">
        <v>465</v>
      </c>
      <c r="B205" s="35" t="s">
        <v>0</v>
      </c>
      <c r="C205" s="220" t="s">
        <v>90</v>
      </c>
      <c r="D205" s="217" t="s">
        <v>91</v>
      </c>
      <c r="E205" s="312">
        <v>1.01</v>
      </c>
      <c r="F205" s="311">
        <f t="shared" si="9"/>
        <v>111.1</v>
      </c>
      <c r="G205" s="322">
        <v>0.56428199999999995</v>
      </c>
      <c r="H205" s="324">
        <f t="shared" si="11"/>
        <v>62.071019999999997</v>
      </c>
      <c r="I205" s="370">
        <f t="shared" si="10"/>
        <v>49.656815999999999</v>
      </c>
      <c r="K205" s="289"/>
    </row>
    <row r="206" spans="1:11" ht="12">
      <c r="A206" s="34"/>
      <c r="B206" s="107"/>
      <c r="C206" s="210" t="s">
        <v>90</v>
      </c>
      <c r="D206" s="217" t="s">
        <v>1090</v>
      </c>
      <c r="E206" s="312">
        <v>1.01</v>
      </c>
      <c r="F206" s="311">
        <f t="shared" si="9"/>
        <v>111.1</v>
      </c>
      <c r="G206" s="322">
        <v>0.56428199999999995</v>
      </c>
      <c r="H206" s="324">
        <f t="shared" si="11"/>
        <v>62.071019999999997</v>
      </c>
      <c r="I206" s="370">
        <f t="shared" si="10"/>
        <v>49.656815999999999</v>
      </c>
      <c r="K206" s="289"/>
    </row>
    <row r="207" spans="1:11" ht="12">
      <c r="A207" s="30"/>
      <c r="B207" s="31"/>
      <c r="C207" s="210" t="s">
        <v>85</v>
      </c>
      <c r="D207" s="217" t="s">
        <v>92</v>
      </c>
      <c r="E207" s="312">
        <v>0.44159999999999999</v>
      </c>
      <c r="F207" s="311">
        <f t="shared" si="9"/>
        <v>48.576000000000001</v>
      </c>
      <c r="G207" s="322">
        <v>0.31132800000000005</v>
      </c>
      <c r="H207" s="324">
        <f t="shared" si="11"/>
        <v>34.246080000000006</v>
      </c>
      <c r="I207" s="370">
        <f t="shared" si="10"/>
        <v>27.396864000000004</v>
      </c>
      <c r="K207" s="289"/>
    </row>
    <row r="208" spans="1:11" ht="12">
      <c r="A208" s="30"/>
      <c r="B208" s="31"/>
      <c r="C208" s="210" t="s">
        <v>85</v>
      </c>
      <c r="D208" s="217" t="s">
        <v>1091</v>
      </c>
      <c r="E208" s="312">
        <v>0.44159999999999999</v>
      </c>
      <c r="F208" s="311">
        <f t="shared" si="9"/>
        <v>48.576000000000001</v>
      </c>
      <c r="G208" s="322">
        <v>0.31132800000000005</v>
      </c>
      <c r="H208" s="324">
        <f t="shared" si="11"/>
        <v>34.246080000000006</v>
      </c>
      <c r="I208" s="370">
        <f t="shared" si="10"/>
        <v>27.396864000000004</v>
      </c>
      <c r="K208" s="289"/>
    </row>
    <row r="209" spans="1:11" ht="12">
      <c r="A209" s="30"/>
      <c r="B209" s="31"/>
      <c r="C209" s="210" t="s">
        <v>87</v>
      </c>
      <c r="D209" s="217" t="s">
        <v>804</v>
      </c>
      <c r="E209" s="312">
        <v>0.81419999999999992</v>
      </c>
      <c r="F209" s="311">
        <f t="shared" si="9"/>
        <v>89.561999999999998</v>
      </c>
      <c r="G209" s="322">
        <v>0.57401099999999994</v>
      </c>
      <c r="H209" s="324">
        <f t="shared" si="11"/>
        <v>63.141209999999994</v>
      </c>
      <c r="I209" s="370">
        <f t="shared" si="10"/>
        <v>50.512967999999994</v>
      </c>
      <c r="K209" s="289"/>
    </row>
    <row r="210" spans="1:11" ht="12">
      <c r="A210" s="30"/>
      <c r="B210" s="31"/>
      <c r="C210" s="210" t="s">
        <v>88</v>
      </c>
      <c r="D210" s="217" t="s">
        <v>1037</v>
      </c>
      <c r="E210" s="312">
        <v>0.56579999999999997</v>
      </c>
      <c r="F210" s="311">
        <f t="shared" si="9"/>
        <v>62.238</v>
      </c>
      <c r="G210" s="322">
        <v>0.39888899999999994</v>
      </c>
      <c r="H210" s="324">
        <f t="shared" si="11"/>
        <v>43.87778999999999</v>
      </c>
      <c r="I210" s="370">
        <f t="shared" si="10"/>
        <v>35.102231999999994</v>
      </c>
      <c r="K210" s="289"/>
    </row>
    <row r="211" spans="1:11" ht="12">
      <c r="A211" s="30"/>
      <c r="B211" s="31"/>
      <c r="C211" s="210" t="s">
        <v>88</v>
      </c>
      <c r="D211" s="217" t="s">
        <v>93</v>
      </c>
      <c r="E211" s="312">
        <v>0.56579999999999997</v>
      </c>
      <c r="F211" s="311">
        <f t="shared" si="9"/>
        <v>62.238</v>
      </c>
      <c r="G211" s="322">
        <v>0.39888899999999994</v>
      </c>
      <c r="H211" s="324">
        <f t="shared" si="11"/>
        <v>43.87778999999999</v>
      </c>
      <c r="I211" s="370">
        <f t="shared" si="10"/>
        <v>35.102231999999994</v>
      </c>
      <c r="K211" s="289"/>
    </row>
    <row r="212" spans="1:11" ht="12">
      <c r="A212" s="30"/>
      <c r="B212" s="31"/>
      <c r="C212" s="210" t="s">
        <v>94</v>
      </c>
      <c r="D212" s="217" t="s">
        <v>805</v>
      </c>
      <c r="E212" s="312">
        <v>1.0488</v>
      </c>
      <c r="F212" s="311">
        <f t="shared" si="9"/>
        <v>115.36799999999999</v>
      </c>
      <c r="G212" s="322">
        <v>0.73940399999999995</v>
      </c>
      <c r="H212" s="324">
        <f t="shared" si="11"/>
        <v>81.334440000000001</v>
      </c>
      <c r="I212" s="370">
        <f t="shared" si="10"/>
        <v>65.067552000000006</v>
      </c>
      <c r="K212" s="289"/>
    </row>
    <row r="213" spans="1:11" ht="12">
      <c r="A213" s="30"/>
      <c r="B213" s="31"/>
      <c r="C213" s="210" t="s">
        <v>95</v>
      </c>
      <c r="D213" s="217" t="s">
        <v>806</v>
      </c>
      <c r="E213" s="312">
        <v>1.0488</v>
      </c>
      <c r="F213" s="311">
        <f t="shared" si="9"/>
        <v>115.36799999999999</v>
      </c>
      <c r="G213" s="322">
        <v>0.73940399999999995</v>
      </c>
      <c r="H213" s="324">
        <f t="shared" si="11"/>
        <v>81.334440000000001</v>
      </c>
      <c r="I213" s="370">
        <f t="shared" si="10"/>
        <v>65.067552000000006</v>
      </c>
      <c r="K213" s="289"/>
    </row>
    <row r="214" spans="1:11" ht="12">
      <c r="A214" s="30"/>
      <c r="B214" s="31"/>
      <c r="C214" s="214" t="s">
        <v>96</v>
      </c>
      <c r="D214" s="216" t="s">
        <v>807</v>
      </c>
      <c r="E214" s="312">
        <v>1.0488</v>
      </c>
      <c r="F214" s="311">
        <f t="shared" si="9"/>
        <v>115.36799999999999</v>
      </c>
      <c r="G214" s="322">
        <v>0.73940399999999995</v>
      </c>
      <c r="H214" s="324">
        <f t="shared" si="11"/>
        <v>81.334440000000001</v>
      </c>
      <c r="I214" s="370">
        <f t="shared" si="10"/>
        <v>65.067552000000006</v>
      </c>
      <c r="K214" s="289"/>
    </row>
    <row r="215" spans="1:11" ht="12">
      <c r="A215" s="30"/>
      <c r="B215" s="31"/>
      <c r="C215" s="214" t="s">
        <v>439</v>
      </c>
      <c r="D215" s="256" t="s">
        <v>808</v>
      </c>
      <c r="E215" s="312">
        <v>2.9393999999999996</v>
      </c>
      <c r="F215" s="311">
        <f t="shared" si="9"/>
        <v>323.33399999999995</v>
      </c>
      <c r="G215" s="322">
        <v>2.0722769999999993</v>
      </c>
      <c r="H215" s="324">
        <f t="shared" si="11"/>
        <v>227.95046999999991</v>
      </c>
      <c r="I215" s="370">
        <f t="shared" si="10"/>
        <v>182.36037599999992</v>
      </c>
      <c r="K215" s="289"/>
    </row>
    <row r="216" spans="1:11" ht="12">
      <c r="A216" s="30"/>
      <c r="B216" s="31"/>
      <c r="C216" s="214" t="s">
        <v>97</v>
      </c>
      <c r="D216" s="216" t="s">
        <v>809</v>
      </c>
      <c r="E216" s="312">
        <v>1.7250000000000001</v>
      </c>
      <c r="F216" s="311">
        <f t="shared" si="9"/>
        <v>189.75</v>
      </c>
      <c r="G216" s="322">
        <v>1.2161249999999999</v>
      </c>
      <c r="H216" s="324">
        <f t="shared" si="11"/>
        <v>133.77374999999998</v>
      </c>
      <c r="I216" s="370">
        <f t="shared" si="10"/>
        <v>107.01899999999998</v>
      </c>
      <c r="K216" s="289"/>
    </row>
    <row r="217" spans="1:11" ht="12">
      <c r="A217" s="30"/>
      <c r="B217" s="31"/>
      <c r="C217" s="214" t="s">
        <v>98</v>
      </c>
      <c r="D217" s="216" t="s">
        <v>810</v>
      </c>
      <c r="E217" s="312">
        <v>1.6974</v>
      </c>
      <c r="F217" s="311">
        <f t="shared" si="9"/>
        <v>186.714</v>
      </c>
      <c r="G217" s="322">
        <v>1.1966670000000001</v>
      </c>
      <c r="H217" s="324">
        <f t="shared" si="11"/>
        <v>131.63337000000001</v>
      </c>
      <c r="I217" s="370">
        <f t="shared" si="10"/>
        <v>105.30669600000002</v>
      </c>
      <c r="K217" s="289"/>
    </row>
    <row r="218" spans="1:11" ht="12">
      <c r="A218" s="30"/>
      <c r="B218" s="31"/>
      <c r="C218" s="214" t="s">
        <v>438</v>
      </c>
      <c r="D218" s="256" t="s">
        <v>811</v>
      </c>
      <c r="E218" s="312">
        <v>5.81</v>
      </c>
      <c r="F218" s="311">
        <f t="shared" si="9"/>
        <v>639.09999999999991</v>
      </c>
      <c r="G218" s="322">
        <v>3.1911119999999995</v>
      </c>
      <c r="H218" s="324">
        <f t="shared" si="11"/>
        <v>351.02231999999992</v>
      </c>
      <c r="I218" s="370">
        <f t="shared" si="10"/>
        <v>280.81785599999995</v>
      </c>
      <c r="K218" s="289"/>
    </row>
    <row r="219" spans="1:11" ht="12">
      <c r="A219" s="30"/>
      <c r="B219" s="31"/>
      <c r="C219" s="214" t="s">
        <v>99</v>
      </c>
      <c r="D219" s="216" t="s">
        <v>812</v>
      </c>
      <c r="E219" s="312">
        <v>3.3672</v>
      </c>
      <c r="F219" s="311">
        <f t="shared" si="9"/>
        <v>370.392</v>
      </c>
      <c r="G219" s="322">
        <v>2.3738759999999997</v>
      </c>
      <c r="H219" s="324">
        <f t="shared" si="11"/>
        <v>261.12635999999998</v>
      </c>
      <c r="I219" s="370">
        <f t="shared" si="10"/>
        <v>208.90108799999999</v>
      </c>
      <c r="K219" s="289"/>
    </row>
    <row r="220" spans="1:11" ht="12">
      <c r="A220" s="30"/>
      <c r="B220" s="31"/>
      <c r="C220" s="210" t="s">
        <v>100</v>
      </c>
      <c r="D220" s="217" t="s">
        <v>813</v>
      </c>
      <c r="E220" s="312">
        <v>3.3672</v>
      </c>
      <c r="F220" s="311">
        <f t="shared" si="9"/>
        <v>370.392</v>
      </c>
      <c r="G220" s="322">
        <v>2.3738759999999997</v>
      </c>
      <c r="H220" s="324">
        <f t="shared" si="11"/>
        <v>261.12635999999998</v>
      </c>
      <c r="I220" s="370">
        <f t="shared" si="10"/>
        <v>208.90108799999999</v>
      </c>
      <c r="K220" s="289"/>
    </row>
    <row r="221" spans="1:11" ht="12">
      <c r="A221" s="30"/>
      <c r="B221" s="31"/>
      <c r="C221" s="210" t="s">
        <v>101</v>
      </c>
      <c r="D221" s="217" t="s">
        <v>814</v>
      </c>
      <c r="E221" s="312">
        <v>3.6984000000000004</v>
      </c>
      <c r="F221" s="311">
        <f t="shared" si="9"/>
        <v>406.82400000000001</v>
      </c>
      <c r="G221" s="322">
        <v>2.6073719999999998</v>
      </c>
      <c r="H221" s="324">
        <f t="shared" si="11"/>
        <v>286.81091999999995</v>
      </c>
      <c r="I221" s="370">
        <f t="shared" si="10"/>
        <v>229.44873599999997</v>
      </c>
      <c r="K221" s="289"/>
    </row>
    <row r="222" spans="1:11" ht="12">
      <c r="A222" s="30"/>
      <c r="B222" s="31"/>
      <c r="C222" s="210" t="s">
        <v>102</v>
      </c>
      <c r="D222" s="217" t="s">
        <v>815</v>
      </c>
      <c r="E222" s="312">
        <v>7.55</v>
      </c>
      <c r="F222" s="311">
        <f t="shared" si="9"/>
        <v>830.5</v>
      </c>
      <c r="G222" s="322">
        <v>5.6914649999999991</v>
      </c>
      <c r="H222" s="324">
        <f t="shared" si="11"/>
        <v>626.06114999999988</v>
      </c>
      <c r="I222" s="370">
        <f t="shared" si="10"/>
        <v>500.84891999999991</v>
      </c>
      <c r="K222" s="289"/>
    </row>
    <row r="223" spans="1:11" ht="12">
      <c r="A223" s="30"/>
      <c r="B223" s="31"/>
      <c r="C223" s="210" t="s">
        <v>103</v>
      </c>
      <c r="D223" s="217" t="s">
        <v>816</v>
      </c>
      <c r="E223" s="312">
        <v>7.99</v>
      </c>
      <c r="F223" s="311">
        <f t="shared" si="9"/>
        <v>878.9</v>
      </c>
      <c r="G223" s="322">
        <v>6.4016820000000001</v>
      </c>
      <c r="H223" s="324">
        <f t="shared" si="11"/>
        <v>704.18502000000001</v>
      </c>
      <c r="I223" s="370">
        <f t="shared" si="10"/>
        <v>563.34801600000003</v>
      </c>
      <c r="K223" s="289"/>
    </row>
    <row r="224" spans="1:11" ht="12">
      <c r="A224" s="30"/>
      <c r="B224" s="31"/>
      <c r="C224" s="210" t="s">
        <v>104</v>
      </c>
      <c r="D224" s="217" t="s">
        <v>817</v>
      </c>
      <c r="E224" s="312">
        <v>6.7067999999999994</v>
      </c>
      <c r="F224" s="311">
        <f t="shared" si="9"/>
        <v>737.74799999999993</v>
      </c>
      <c r="G224" s="322">
        <v>4.728294</v>
      </c>
      <c r="H224" s="324">
        <f t="shared" si="11"/>
        <v>520.11234000000002</v>
      </c>
      <c r="I224" s="370">
        <f t="shared" si="10"/>
        <v>416.08987200000001</v>
      </c>
      <c r="K224" s="289"/>
    </row>
    <row r="225" spans="1:11" ht="12">
      <c r="A225" s="30"/>
      <c r="B225" s="31"/>
      <c r="C225" s="210" t="s">
        <v>818</v>
      </c>
      <c r="D225" s="217" t="s">
        <v>819</v>
      </c>
      <c r="E225" s="312">
        <v>7.59</v>
      </c>
      <c r="F225" s="311">
        <f t="shared" si="9"/>
        <v>834.9</v>
      </c>
      <c r="G225" s="322">
        <v>5.3509499999999992</v>
      </c>
      <c r="H225" s="324">
        <f t="shared" si="11"/>
        <v>588.60449999999992</v>
      </c>
      <c r="I225" s="370">
        <f t="shared" si="10"/>
        <v>470.88359999999994</v>
      </c>
      <c r="K225" s="289"/>
    </row>
    <row r="226" spans="1:11" ht="12">
      <c r="A226" s="30"/>
      <c r="B226" s="31"/>
      <c r="C226" s="210" t="s">
        <v>105</v>
      </c>
      <c r="D226" s="217" t="s">
        <v>820</v>
      </c>
      <c r="E226" s="312">
        <v>7.59</v>
      </c>
      <c r="F226" s="311">
        <f t="shared" si="9"/>
        <v>834.9</v>
      </c>
      <c r="G226" s="322">
        <v>5.3509499999999992</v>
      </c>
      <c r="H226" s="324">
        <f t="shared" si="11"/>
        <v>588.60449999999992</v>
      </c>
      <c r="I226" s="370">
        <f t="shared" si="10"/>
        <v>470.88359999999994</v>
      </c>
      <c r="K226" s="289"/>
    </row>
    <row r="227" spans="1:11" ht="12">
      <c r="A227" s="30"/>
      <c r="B227" s="31"/>
      <c r="C227" s="210" t="s">
        <v>106</v>
      </c>
      <c r="D227" s="217" t="s">
        <v>821</v>
      </c>
      <c r="E227" s="312">
        <v>8.0730000000000004</v>
      </c>
      <c r="F227" s="311">
        <f t="shared" si="9"/>
        <v>888.03000000000009</v>
      </c>
      <c r="G227" s="322">
        <v>5.6914649999999991</v>
      </c>
      <c r="H227" s="324">
        <f t="shared" si="11"/>
        <v>626.06114999999988</v>
      </c>
      <c r="I227" s="370">
        <f t="shared" si="10"/>
        <v>500.84891999999991</v>
      </c>
      <c r="K227" s="289"/>
    </row>
    <row r="228" spans="1:11" ht="12">
      <c r="A228" s="30"/>
      <c r="B228" s="31"/>
      <c r="C228" s="210" t="s">
        <v>107</v>
      </c>
      <c r="D228" s="217" t="s">
        <v>822</v>
      </c>
      <c r="E228" s="312">
        <v>17.346599999999999</v>
      </c>
      <c r="F228" s="311">
        <f t="shared" si="9"/>
        <v>1908.1259999999997</v>
      </c>
      <c r="G228" s="322">
        <v>12.229353</v>
      </c>
      <c r="H228" s="324">
        <f t="shared" si="11"/>
        <v>1345.22883</v>
      </c>
      <c r="I228" s="370">
        <f t="shared" si="10"/>
        <v>1076.1830640000001</v>
      </c>
      <c r="K228" s="289"/>
    </row>
    <row r="229" spans="1:11" ht="12">
      <c r="A229" s="30"/>
      <c r="B229" s="31"/>
      <c r="C229" s="210" t="s">
        <v>108</v>
      </c>
      <c r="D229" s="217" t="s">
        <v>823</v>
      </c>
      <c r="E229" s="312">
        <v>14.545199999999998</v>
      </c>
      <c r="F229" s="311">
        <f t="shared" si="9"/>
        <v>1599.9719999999998</v>
      </c>
      <c r="G229" s="322">
        <v>10.254365999999997</v>
      </c>
      <c r="H229" s="324">
        <f t="shared" si="11"/>
        <v>1127.9802599999998</v>
      </c>
      <c r="I229" s="370">
        <f t="shared" si="10"/>
        <v>902.38420799999983</v>
      </c>
      <c r="K229" s="289"/>
    </row>
    <row r="230" spans="1:11" ht="12">
      <c r="A230" s="32"/>
      <c r="B230" s="33"/>
      <c r="C230" s="218" t="s">
        <v>682</v>
      </c>
      <c r="D230" s="216" t="s">
        <v>708</v>
      </c>
      <c r="E230" s="312">
        <v>21.941999999999997</v>
      </c>
      <c r="F230" s="311">
        <f t="shared" si="9"/>
        <v>2413.6199999999994</v>
      </c>
      <c r="G230" s="322">
        <v>15.469110000000001</v>
      </c>
      <c r="H230" s="324">
        <f t="shared" si="11"/>
        <v>1701.6021000000001</v>
      </c>
      <c r="I230" s="370">
        <f t="shared" si="10"/>
        <v>1361.2816800000001</v>
      </c>
      <c r="K230" s="289"/>
    </row>
    <row r="231" spans="1:11" ht="12">
      <c r="A231" s="23" t="s">
        <v>466</v>
      </c>
      <c r="B231" s="35" t="s">
        <v>0</v>
      </c>
      <c r="C231" s="220">
        <v>16</v>
      </c>
      <c r="D231" s="217" t="s">
        <v>109</v>
      </c>
      <c r="E231" s="312">
        <v>0.42780000000000001</v>
      </c>
      <c r="F231" s="311">
        <f t="shared" si="9"/>
        <v>47.058</v>
      </c>
      <c r="G231" s="322">
        <v>0.30159900000000001</v>
      </c>
      <c r="H231" s="324">
        <f t="shared" si="11"/>
        <v>33.175890000000003</v>
      </c>
      <c r="I231" s="370">
        <f t="shared" si="10"/>
        <v>26.540712000000003</v>
      </c>
      <c r="K231" s="289"/>
    </row>
    <row r="232" spans="1:11" ht="12">
      <c r="A232" s="30"/>
      <c r="B232" s="31"/>
      <c r="C232" s="210">
        <v>20</v>
      </c>
      <c r="D232" s="217" t="s">
        <v>110</v>
      </c>
      <c r="E232" s="312">
        <v>0.33119999999999999</v>
      </c>
      <c r="F232" s="311">
        <f t="shared" si="9"/>
        <v>36.432000000000002</v>
      </c>
      <c r="G232" s="322">
        <v>0.23349599999999998</v>
      </c>
      <c r="H232" s="324">
        <f t="shared" si="11"/>
        <v>25.684559999999998</v>
      </c>
      <c r="I232" s="370">
        <f t="shared" si="10"/>
        <v>20.547647999999999</v>
      </c>
      <c r="K232" s="289"/>
    </row>
    <row r="233" spans="1:11" ht="12">
      <c r="A233" s="30"/>
      <c r="B233" s="31"/>
      <c r="C233" s="210">
        <v>20</v>
      </c>
      <c r="D233" s="217" t="s">
        <v>1092</v>
      </c>
      <c r="E233" s="312">
        <v>0.33119999999999999</v>
      </c>
      <c r="F233" s="311">
        <f t="shared" si="9"/>
        <v>36.432000000000002</v>
      </c>
      <c r="G233" s="322">
        <v>0.23349599999999998</v>
      </c>
      <c r="H233" s="324">
        <f t="shared" si="11"/>
        <v>25.684559999999998</v>
      </c>
      <c r="I233" s="370">
        <f t="shared" si="10"/>
        <v>20.547647999999999</v>
      </c>
      <c r="K233" s="289"/>
    </row>
    <row r="234" spans="1:11" ht="12">
      <c r="A234" s="30"/>
      <c r="B234" s="31"/>
      <c r="C234" s="210">
        <v>25</v>
      </c>
      <c r="D234" s="217" t="s">
        <v>111</v>
      </c>
      <c r="E234" s="312">
        <v>0.92460000000000009</v>
      </c>
      <c r="F234" s="311">
        <f t="shared" si="9"/>
        <v>101.706</v>
      </c>
      <c r="G234" s="322">
        <v>0.65184299999999995</v>
      </c>
      <c r="H234" s="324">
        <f t="shared" si="11"/>
        <v>71.702729999999988</v>
      </c>
      <c r="I234" s="370">
        <f t="shared" si="10"/>
        <v>57.362183999999992</v>
      </c>
      <c r="K234" s="289"/>
    </row>
    <row r="235" spans="1:11" ht="12">
      <c r="A235" s="30"/>
      <c r="B235" s="31"/>
      <c r="C235" s="210">
        <v>25</v>
      </c>
      <c r="D235" s="217" t="s">
        <v>1093</v>
      </c>
      <c r="E235" s="312">
        <v>0.92460000000000009</v>
      </c>
      <c r="F235" s="311">
        <f t="shared" si="9"/>
        <v>101.706</v>
      </c>
      <c r="G235" s="322">
        <v>0.65184299999999995</v>
      </c>
      <c r="H235" s="324">
        <f t="shared" si="11"/>
        <v>71.702729999999988</v>
      </c>
      <c r="I235" s="370">
        <f t="shared" si="10"/>
        <v>57.362183999999992</v>
      </c>
      <c r="K235" s="289"/>
    </row>
    <row r="236" spans="1:11" ht="12">
      <c r="A236" s="30"/>
      <c r="B236" s="31"/>
      <c r="C236" s="210">
        <v>32</v>
      </c>
      <c r="D236" s="217" t="s">
        <v>1015</v>
      </c>
      <c r="E236" s="312">
        <v>1.01</v>
      </c>
      <c r="F236" s="311">
        <f t="shared" si="9"/>
        <v>111.1</v>
      </c>
      <c r="G236" s="322">
        <v>0.80750699999999986</v>
      </c>
      <c r="H236" s="324">
        <f t="shared" si="11"/>
        <v>88.825769999999991</v>
      </c>
      <c r="I236" s="370">
        <f t="shared" si="10"/>
        <v>71.060615999999996</v>
      </c>
      <c r="K236" s="289"/>
    </row>
    <row r="237" spans="1:11" ht="12">
      <c r="A237" s="30"/>
      <c r="B237" s="31"/>
      <c r="C237" s="210">
        <v>40</v>
      </c>
      <c r="D237" s="217" t="s">
        <v>824</v>
      </c>
      <c r="E237" s="312">
        <v>4.21</v>
      </c>
      <c r="F237" s="311">
        <f t="shared" si="9"/>
        <v>463.1</v>
      </c>
      <c r="G237" s="322">
        <v>2.8603259999999997</v>
      </c>
      <c r="H237" s="324">
        <f t="shared" si="11"/>
        <v>314.63585999999998</v>
      </c>
      <c r="I237" s="370">
        <f t="shared" si="10"/>
        <v>251.708688</v>
      </c>
      <c r="K237" s="289"/>
    </row>
    <row r="238" spans="1:11" ht="12">
      <c r="A238" s="30"/>
      <c r="B238" s="31"/>
      <c r="C238" s="210">
        <v>50</v>
      </c>
      <c r="D238" s="217" t="s">
        <v>825</v>
      </c>
      <c r="E238" s="312">
        <v>4.4298000000000002</v>
      </c>
      <c r="F238" s="311">
        <f t="shared" si="9"/>
        <v>487.27800000000002</v>
      </c>
      <c r="G238" s="322">
        <v>3.1230089999999997</v>
      </c>
      <c r="H238" s="324">
        <f t="shared" si="11"/>
        <v>343.53098999999997</v>
      </c>
      <c r="I238" s="370">
        <f t="shared" si="10"/>
        <v>274.824792</v>
      </c>
      <c r="K238" s="289"/>
    </row>
    <row r="239" spans="1:11" ht="12">
      <c r="A239" s="30"/>
      <c r="B239" s="31"/>
      <c r="C239" s="210">
        <v>63</v>
      </c>
      <c r="D239" s="217" t="s">
        <v>826</v>
      </c>
      <c r="E239" s="312">
        <v>5.6303999999999998</v>
      </c>
      <c r="F239" s="311">
        <f t="shared" si="9"/>
        <v>619.34399999999994</v>
      </c>
      <c r="G239" s="322">
        <v>3.9694319999999994</v>
      </c>
      <c r="H239" s="324">
        <f t="shared" si="11"/>
        <v>436.63751999999994</v>
      </c>
      <c r="I239" s="370">
        <f t="shared" si="10"/>
        <v>349.31001599999996</v>
      </c>
      <c r="K239" s="289"/>
    </row>
    <row r="240" spans="1:11" ht="12">
      <c r="A240" s="30"/>
      <c r="B240" s="31"/>
      <c r="C240" s="210">
        <v>75</v>
      </c>
      <c r="D240" s="217" t="s">
        <v>827</v>
      </c>
      <c r="E240" s="312">
        <v>10.915799999999999</v>
      </c>
      <c r="F240" s="311">
        <f t="shared" si="9"/>
        <v>1200.7379999999998</v>
      </c>
      <c r="G240" s="322">
        <v>7.6956389999999981</v>
      </c>
      <c r="H240" s="324">
        <f t="shared" si="11"/>
        <v>846.52028999999982</v>
      </c>
      <c r="I240" s="370">
        <f t="shared" si="10"/>
        <v>677.21623199999988</v>
      </c>
      <c r="K240" s="289"/>
    </row>
    <row r="241" spans="1:11" ht="12">
      <c r="A241" s="30"/>
      <c r="B241" s="31"/>
      <c r="C241" s="210">
        <v>90</v>
      </c>
      <c r="D241" s="217" t="s">
        <v>828</v>
      </c>
      <c r="E241" s="312">
        <v>15.87</v>
      </c>
      <c r="F241" s="311">
        <f t="shared" si="9"/>
        <v>1745.6999999999998</v>
      </c>
      <c r="G241" s="322">
        <v>11.18835</v>
      </c>
      <c r="H241" s="324">
        <f t="shared" si="11"/>
        <v>1230.7184999999999</v>
      </c>
      <c r="I241" s="370">
        <f t="shared" si="10"/>
        <v>984.57479999999998</v>
      </c>
      <c r="K241" s="289"/>
    </row>
    <row r="242" spans="1:11" ht="12">
      <c r="A242" s="30"/>
      <c r="B242" s="45"/>
      <c r="C242" s="46">
        <v>110</v>
      </c>
      <c r="D242" s="217" t="s">
        <v>829</v>
      </c>
      <c r="E242" s="312">
        <v>20.9346</v>
      </c>
      <c r="F242" s="311">
        <f t="shared" si="9"/>
        <v>2302.806</v>
      </c>
      <c r="G242" s="322">
        <v>14.758892999999999</v>
      </c>
      <c r="H242" s="324">
        <f t="shared" si="11"/>
        <v>1623.4782299999999</v>
      </c>
      <c r="I242" s="370">
        <f t="shared" si="10"/>
        <v>1298.782584</v>
      </c>
      <c r="K242" s="289"/>
    </row>
    <row r="243" spans="1:11" ht="12">
      <c r="A243" s="30"/>
      <c r="B243" s="45"/>
      <c r="C243" s="105">
        <v>125</v>
      </c>
      <c r="D243" s="217" t="s">
        <v>830</v>
      </c>
      <c r="E243" s="312">
        <v>30.760199999999998</v>
      </c>
      <c r="F243" s="311">
        <f t="shared" si="9"/>
        <v>3383.6219999999998</v>
      </c>
      <c r="G243" s="322">
        <v>21.685940999999996</v>
      </c>
      <c r="H243" s="324">
        <f t="shared" si="11"/>
        <v>2385.4535099999994</v>
      </c>
      <c r="I243" s="370">
        <f t="shared" si="10"/>
        <v>1908.3628079999994</v>
      </c>
      <c r="K243" s="289"/>
    </row>
    <row r="244" spans="1:11" ht="12">
      <c r="A244" s="23" t="s">
        <v>467</v>
      </c>
      <c r="B244" s="35" t="s">
        <v>0</v>
      </c>
      <c r="C244" s="220">
        <v>20</v>
      </c>
      <c r="D244" s="217" t="s">
        <v>112</v>
      </c>
      <c r="E244" s="312">
        <v>0.70379999999999998</v>
      </c>
      <c r="F244" s="311">
        <f t="shared" si="9"/>
        <v>77.417999999999992</v>
      </c>
      <c r="G244" s="322">
        <v>0.49617899999999993</v>
      </c>
      <c r="H244" s="324">
        <f t="shared" si="11"/>
        <v>54.579689999999992</v>
      </c>
      <c r="I244" s="370">
        <f t="shared" si="10"/>
        <v>43.663751999999995</v>
      </c>
      <c r="K244" s="289"/>
    </row>
    <row r="245" spans="1:11" ht="12">
      <c r="A245" s="32"/>
      <c r="B245" s="33"/>
      <c r="C245" s="218">
        <v>20</v>
      </c>
      <c r="D245" s="217" t="s">
        <v>1094</v>
      </c>
      <c r="E245" s="312">
        <v>0.70379999999999998</v>
      </c>
      <c r="F245" s="311">
        <f t="shared" si="9"/>
        <v>77.417999999999992</v>
      </c>
      <c r="G245" s="322">
        <v>0.49617899999999993</v>
      </c>
      <c r="H245" s="324">
        <f t="shared" si="11"/>
        <v>54.579689999999992</v>
      </c>
      <c r="I245" s="370">
        <f t="shared" si="10"/>
        <v>43.663751999999995</v>
      </c>
      <c r="K245" s="289"/>
    </row>
    <row r="246" spans="1:11" ht="12">
      <c r="A246" s="34" t="s">
        <v>468</v>
      </c>
      <c r="B246" s="199" t="s">
        <v>0</v>
      </c>
      <c r="C246" s="210">
        <v>16</v>
      </c>
      <c r="D246" s="217" t="s">
        <v>113</v>
      </c>
      <c r="E246" s="312">
        <v>2.9</v>
      </c>
      <c r="F246" s="311">
        <f t="shared" si="9"/>
        <v>319</v>
      </c>
      <c r="G246" s="322">
        <v>1.5955559999999998</v>
      </c>
      <c r="H246" s="324">
        <f t="shared" si="11"/>
        <v>175.51115999999996</v>
      </c>
      <c r="I246" s="370">
        <f t="shared" si="10"/>
        <v>140.40892799999997</v>
      </c>
      <c r="K246" s="289"/>
    </row>
    <row r="247" spans="1:11" ht="12">
      <c r="A247" s="30"/>
      <c r="B247" s="31"/>
      <c r="C247" s="210">
        <v>20</v>
      </c>
      <c r="D247" s="217" t="s">
        <v>114</v>
      </c>
      <c r="E247" s="312">
        <v>1.9043999999999999</v>
      </c>
      <c r="F247" s="311">
        <f t="shared" si="9"/>
        <v>209.48399999999998</v>
      </c>
      <c r="G247" s="322">
        <v>1.3426019999999999</v>
      </c>
      <c r="H247" s="324">
        <f t="shared" si="11"/>
        <v>147.68621999999999</v>
      </c>
      <c r="I247" s="370">
        <f t="shared" si="10"/>
        <v>118.14897599999999</v>
      </c>
      <c r="K247" s="289"/>
    </row>
    <row r="248" spans="1:11" ht="12">
      <c r="A248" s="30"/>
      <c r="B248" s="31"/>
      <c r="C248" s="210">
        <v>25</v>
      </c>
      <c r="D248" s="217" t="s">
        <v>115</v>
      </c>
      <c r="E248" s="312">
        <v>3.2982</v>
      </c>
      <c r="F248" s="311">
        <f t="shared" si="9"/>
        <v>362.80200000000002</v>
      </c>
      <c r="G248" s="322">
        <v>2.3252309999999996</v>
      </c>
      <c r="H248" s="324">
        <f t="shared" si="11"/>
        <v>255.77540999999997</v>
      </c>
      <c r="I248" s="370">
        <f t="shared" si="10"/>
        <v>204.62032799999997</v>
      </c>
      <c r="K248" s="289"/>
    </row>
    <row r="249" spans="1:11" ht="12">
      <c r="A249" s="30"/>
      <c r="B249" s="31"/>
      <c r="C249" s="210">
        <v>32</v>
      </c>
      <c r="D249" s="217" t="s">
        <v>116</v>
      </c>
      <c r="E249" s="312">
        <v>4.07</v>
      </c>
      <c r="F249" s="311">
        <f t="shared" si="9"/>
        <v>447.70000000000005</v>
      </c>
      <c r="G249" s="322">
        <v>2.3252309999999996</v>
      </c>
      <c r="H249" s="324">
        <f t="shared" si="11"/>
        <v>255.77540999999997</v>
      </c>
      <c r="I249" s="370">
        <f t="shared" si="10"/>
        <v>204.62032799999997</v>
      </c>
      <c r="K249" s="289"/>
    </row>
    <row r="250" spans="1:11" ht="12">
      <c r="A250" s="32"/>
      <c r="B250" s="33"/>
      <c r="C250" s="218">
        <v>40</v>
      </c>
      <c r="D250" s="217" t="s">
        <v>117</v>
      </c>
      <c r="E250" s="312">
        <v>8.7100000000000009</v>
      </c>
      <c r="F250" s="311">
        <f t="shared" si="9"/>
        <v>958.10000000000014</v>
      </c>
      <c r="G250" s="322">
        <v>5.2244729999999997</v>
      </c>
      <c r="H250" s="324">
        <f t="shared" si="11"/>
        <v>574.69202999999993</v>
      </c>
      <c r="I250" s="370">
        <f t="shared" si="10"/>
        <v>459.75362399999995</v>
      </c>
      <c r="K250" s="289"/>
    </row>
    <row r="251" spans="1:11" ht="12">
      <c r="A251" s="57" t="s">
        <v>469</v>
      </c>
      <c r="B251" s="58" t="s">
        <v>0</v>
      </c>
      <c r="C251" s="220">
        <v>20</v>
      </c>
      <c r="D251" s="217" t="s">
        <v>118</v>
      </c>
      <c r="E251" s="312">
        <v>2.8704000000000001</v>
      </c>
      <c r="F251" s="311">
        <f t="shared" si="9"/>
        <v>315.74400000000003</v>
      </c>
      <c r="G251" s="322">
        <v>2.0236320000000001</v>
      </c>
      <c r="H251" s="324">
        <f t="shared" si="11"/>
        <v>222.59952000000001</v>
      </c>
      <c r="I251" s="370">
        <f t="shared" si="10"/>
        <v>178.07961600000002</v>
      </c>
      <c r="K251" s="289"/>
    </row>
    <row r="252" spans="1:11" ht="12">
      <c r="A252" s="49"/>
      <c r="B252" s="107"/>
      <c r="C252" s="210">
        <v>20</v>
      </c>
      <c r="D252" s="217" t="s">
        <v>1095</v>
      </c>
      <c r="E252" s="312">
        <v>2.8704000000000001</v>
      </c>
      <c r="F252" s="311">
        <f t="shared" si="9"/>
        <v>315.74400000000003</v>
      </c>
      <c r="G252" s="322">
        <v>2.0236320000000001</v>
      </c>
      <c r="H252" s="324">
        <f t="shared" si="11"/>
        <v>222.59952000000001</v>
      </c>
      <c r="I252" s="370">
        <f t="shared" si="10"/>
        <v>178.07961600000002</v>
      </c>
      <c r="K252" s="289"/>
    </row>
    <row r="253" spans="1:11" ht="12">
      <c r="A253" s="49"/>
      <c r="B253" s="222"/>
      <c r="C253" s="210">
        <v>25</v>
      </c>
      <c r="D253" s="217" t="s">
        <v>119</v>
      </c>
      <c r="E253" s="312">
        <v>2.8704000000000001</v>
      </c>
      <c r="F253" s="311">
        <f t="shared" si="9"/>
        <v>315.74400000000003</v>
      </c>
      <c r="G253" s="322">
        <v>2.0236320000000001</v>
      </c>
      <c r="H253" s="324">
        <f t="shared" si="11"/>
        <v>222.59952000000001</v>
      </c>
      <c r="I253" s="370">
        <f t="shared" si="10"/>
        <v>178.07961600000002</v>
      </c>
      <c r="K253" s="289"/>
    </row>
    <row r="254" spans="1:11" ht="12">
      <c r="A254" s="49"/>
      <c r="B254" s="222"/>
      <c r="C254" s="210">
        <v>25</v>
      </c>
      <c r="D254" s="217" t="s">
        <v>1096</v>
      </c>
      <c r="E254" s="312">
        <v>2.8704000000000001</v>
      </c>
      <c r="F254" s="311">
        <f t="shared" si="9"/>
        <v>315.74400000000003</v>
      </c>
      <c r="G254" s="322">
        <v>2.0236320000000001</v>
      </c>
      <c r="H254" s="324">
        <f t="shared" si="11"/>
        <v>222.59952000000001</v>
      </c>
      <c r="I254" s="370">
        <f t="shared" si="10"/>
        <v>178.07961600000002</v>
      </c>
      <c r="K254" s="289"/>
    </row>
    <row r="255" spans="1:11" ht="12">
      <c r="A255" s="49"/>
      <c r="B255" s="222"/>
      <c r="C255" s="210">
        <v>32</v>
      </c>
      <c r="D255" s="217" t="s">
        <v>831</v>
      </c>
      <c r="E255" s="312">
        <v>6.5411999999999999</v>
      </c>
      <c r="F255" s="311">
        <f t="shared" si="9"/>
        <v>719.53200000000004</v>
      </c>
      <c r="G255" s="322">
        <v>4.6115459999999997</v>
      </c>
      <c r="H255" s="324">
        <f t="shared" si="11"/>
        <v>507.27005999999994</v>
      </c>
      <c r="I255" s="370">
        <f t="shared" si="10"/>
        <v>405.81604799999997</v>
      </c>
      <c r="K255" s="289"/>
    </row>
    <row r="256" spans="1:11" ht="12">
      <c r="A256" s="23" t="s">
        <v>470</v>
      </c>
      <c r="B256" s="35" t="s">
        <v>0</v>
      </c>
      <c r="C256" s="220">
        <v>16</v>
      </c>
      <c r="D256" s="217" t="s">
        <v>120</v>
      </c>
      <c r="E256" s="312">
        <v>2.76</v>
      </c>
      <c r="F256" s="311">
        <f t="shared" si="9"/>
        <v>303.59999999999997</v>
      </c>
      <c r="G256" s="322">
        <v>1.9457999999999998</v>
      </c>
      <c r="H256" s="324">
        <f t="shared" si="11"/>
        <v>214.03799999999998</v>
      </c>
      <c r="I256" s="370">
        <f t="shared" si="10"/>
        <v>171.23039999999997</v>
      </c>
      <c r="K256" s="289"/>
    </row>
    <row r="257" spans="1:11" ht="12">
      <c r="A257" s="30"/>
      <c r="B257" s="45"/>
      <c r="C257" s="210">
        <v>20</v>
      </c>
      <c r="D257" s="217" t="s">
        <v>121</v>
      </c>
      <c r="E257" s="312">
        <v>3.4913999999999996</v>
      </c>
      <c r="F257" s="311">
        <f t="shared" si="9"/>
        <v>384.05399999999997</v>
      </c>
      <c r="G257" s="322">
        <v>2.4614369999999992</v>
      </c>
      <c r="H257" s="324">
        <f t="shared" si="11"/>
        <v>270.75806999999992</v>
      </c>
      <c r="I257" s="370">
        <f t="shared" si="10"/>
        <v>216.60645599999992</v>
      </c>
      <c r="K257" s="289"/>
    </row>
    <row r="258" spans="1:11" ht="12">
      <c r="A258" s="30"/>
      <c r="B258" s="45"/>
      <c r="C258" s="210">
        <v>25</v>
      </c>
      <c r="D258" s="217" t="s">
        <v>122</v>
      </c>
      <c r="E258" s="312">
        <v>4.8024000000000004</v>
      </c>
      <c r="F258" s="311">
        <f t="shared" si="9"/>
        <v>528.26400000000001</v>
      </c>
      <c r="G258" s="322">
        <v>3.3856920000000001</v>
      </c>
      <c r="H258" s="324">
        <f t="shared" si="11"/>
        <v>372.42612000000003</v>
      </c>
      <c r="I258" s="370">
        <f t="shared" si="10"/>
        <v>297.94089600000001</v>
      </c>
      <c r="K258" s="289"/>
    </row>
    <row r="259" spans="1:11" ht="12">
      <c r="A259" s="30"/>
      <c r="B259" s="45"/>
      <c r="C259" s="210">
        <v>32</v>
      </c>
      <c r="D259" s="217" t="s">
        <v>123</v>
      </c>
      <c r="E259" s="312">
        <v>7.7418000000000005</v>
      </c>
      <c r="F259" s="311">
        <f t="shared" si="9"/>
        <v>851.59800000000007</v>
      </c>
      <c r="G259" s="322">
        <v>5.4579690000000003</v>
      </c>
      <c r="H259" s="324">
        <f t="shared" si="11"/>
        <v>600.37659000000008</v>
      </c>
      <c r="I259" s="370">
        <f t="shared" si="10"/>
        <v>480.30127200000004</v>
      </c>
      <c r="K259" s="289"/>
    </row>
    <row r="260" spans="1:11" ht="12">
      <c r="A260" s="32"/>
      <c r="B260" s="47"/>
      <c r="C260" s="218">
        <v>40</v>
      </c>
      <c r="D260" s="217" t="s">
        <v>124</v>
      </c>
      <c r="E260" s="312">
        <v>11.2746</v>
      </c>
      <c r="F260" s="311">
        <f t="shared" si="9"/>
        <v>1240.2059999999999</v>
      </c>
      <c r="G260" s="322">
        <v>7.9485929999999998</v>
      </c>
      <c r="H260" s="324">
        <f t="shared" si="11"/>
        <v>874.34523000000002</v>
      </c>
      <c r="I260" s="370">
        <f t="shared" si="10"/>
        <v>699.47618399999999</v>
      </c>
      <c r="K260" s="289"/>
    </row>
    <row r="261" spans="1:11" ht="12">
      <c r="A261" s="28" t="s">
        <v>471</v>
      </c>
      <c r="B261" s="35" t="s">
        <v>0</v>
      </c>
      <c r="C261" s="220" t="s">
        <v>125</v>
      </c>
      <c r="D261" s="217" t="s">
        <v>126</v>
      </c>
      <c r="E261" s="312">
        <v>3.99</v>
      </c>
      <c r="F261" s="311">
        <f t="shared" si="9"/>
        <v>438.90000000000003</v>
      </c>
      <c r="G261" s="322">
        <v>2.5295399999999999</v>
      </c>
      <c r="H261" s="324">
        <f t="shared" si="11"/>
        <v>278.24939999999998</v>
      </c>
      <c r="I261" s="370">
        <f t="shared" si="10"/>
        <v>222.59951999999998</v>
      </c>
      <c r="K261" s="289"/>
    </row>
    <row r="262" spans="1:11" ht="12">
      <c r="A262" s="30"/>
      <c r="B262" s="31"/>
      <c r="C262" s="210" t="s">
        <v>127</v>
      </c>
      <c r="D262" s="217" t="s">
        <v>128</v>
      </c>
      <c r="E262" s="312">
        <v>3.63</v>
      </c>
      <c r="F262" s="311">
        <f t="shared" si="9"/>
        <v>399.3</v>
      </c>
      <c r="G262" s="322">
        <v>2.1403799999999995</v>
      </c>
      <c r="H262" s="324">
        <f t="shared" si="11"/>
        <v>235.44179999999994</v>
      </c>
      <c r="I262" s="370">
        <f t="shared" si="10"/>
        <v>188.35343999999995</v>
      </c>
      <c r="K262" s="289"/>
    </row>
    <row r="263" spans="1:11" ht="12">
      <c r="A263" s="30"/>
      <c r="B263" s="31"/>
      <c r="C263" s="210" t="s">
        <v>129</v>
      </c>
      <c r="D263" s="217" t="s">
        <v>130</v>
      </c>
      <c r="E263" s="312">
        <v>4.7472000000000003</v>
      </c>
      <c r="F263" s="311">
        <f t="shared" si="9"/>
        <v>522.19200000000001</v>
      </c>
      <c r="G263" s="322">
        <v>3.3467760000000002</v>
      </c>
      <c r="H263" s="324">
        <f t="shared" si="11"/>
        <v>368.14536000000004</v>
      </c>
      <c r="I263" s="370">
        <f t="shared" si="10"/>
        <v>294.51628800000003</v>
      </c>
      <c r="K263" s="289"/>
    </row>
    <row r="264" spans="1:11" ht="12">
      <c r="A264" s="30"/>
      <c r="B264" s="31"/>
      <c r="C264" s="210" t="s">
        <v>131</v>
      </c>
      <c r="D264" s="217" t="s">
        <v>132</v>
      </c>
      <c r="E264" s="312">
        <v>4.0848000000000004</v>
      </c>
      <c r="F264" s="311">
        <f t="shared" ref="F264:F327" si="12">E264*$E$2</f>
        <v>449.32800000000003</v>
      </c>
      <c r="G264" s="322">
        <v>2.8797840000000003</v>
      </c>
      <c r="H264" s="324">
        <f t="shared" si="11"/>
        <v>316.77624000000003</v>
      </c>
      <c r="I264" s="370">
        <f t="shared" ref="I264:I327" si="13">H264-(H264/100*20)</f>
        <v>253.42099200000001</v>
      </c>
      <c r="K264" s="289"/>
    </row>
    <row r="265" spans="1:11" ht="12">
      <c r="A265" s="30"/>
      <c r="B265" s="31"/>
      <c r="C265" s="210" t="s">
        <v>133</v>
      </c>
      <c r="D265" s="217" t="s">
        <v>134</v>
      </c>
      <c r="E265" s="312">
        <v>4.7472000000000003</v>
      </c>
      <c r="F265" s="311">
        <f t="shared" si="12"/>
        <v>522.19200000000001</v>
      </c>
      <c r="G265" s="322">
        <v>3.3467760000000002</v>
      </c>
      <c r="H265" s="324">
        <f t="shared" ref="H265:H328" si="14">G265*$E$2</f>
        <v>368.14536000000004</v>
      </c>
      <c r="I265" s="370">
        <f t="shared" si="13"/>
        <v>294.51628800000003</v>
      </c>
      <c r="K265" s="289"/>
    </row>
    <row r="266" spans="1:11" ht="12">
      <c r="A266" s="30"/>
      <c r="B266" s="31"/>
      <c r="C266" s="210" t="s">
        <v>206</v>
      </c>
      <c r="D266" s="217" t="s">
        <v>410</v>
      </c>
      <c r="E266" s="312">
        <v>8.6801999999999992</v>
      </c>
      <c r="F266" s="311">
        <f t="shared" si="12"/>
        <v>954.82199999999989</v>
      </c>
      <c r="G266" s="322">
        <v>6.119540999999999</v>
      </c>
      <c r="H266" s="324">
        <f t="shared" si="14"/>
        <v>673.14950999999985</v>
      </c>
      <c r="I266" s="370">
        <f t="shared" si="13"/>
        <v>538.51960799999983</v>
      </c>
      <c r="K266" s="289"/>
    </row>
    <row r="267" spans="1:11" ht="12">
      <c r="A267" s="30"/>
      <c r="B267" s="31"/>
      <c r="C267" s="210" t="s">
        <v>135</v>
      </c>
      <c r="D267" s="217" t="s">
        <v>136</v>
      </c>
      <c r="E267" s="312">
        <v>7.9349999999999996</v>
      </c>
      <c r="F267" s="311">
        <f t="shared" si="12"/>
        <v>872.84999999999991</v>
      </c>
      <c r="G267" s="322">
        <v>5.5941749999999999</v>
      </c>
      <c r="H267" s="324">
        <f t="shared" si="14"/>
        <v>615.35924999999997</v>
      </c>
      <c r="I267" s="370">
        <f t="shared" si="13"/>
        <v>492.28739999999999</v>
      </c>
      <c r="K267" s="289"/>
    </row>
    <row r="268" spans="1:11" ht="12">
      <c r="A268" s="30"/>
      <c r="B268" s="27" t="s">
        <v>527</v>
      </c>
      <c r="C268" s="210" t="s">
        <v>137</v>
      </c>
      <c r="D268" s="217" t="s">
        <v>138</v>
      </c>
      <c r="E268" s="312">
        <v>9.2045999999999992</v>
      </c>
      <c r="F268" s="311">
        <f t="shared" si="12"/>
        <v>1012.5059999999999</v>
      </c>
      <c r="G268" s="322">
        <v>6.4892429999999992</v>
      </c>
      <c r="H268" s="324">
        <f t="shared" si="14"/>
        <v>713.81672999999989</v>
      </c>
      <c r="I268" s="370">
        <f t="shared" si="13"/>
        <v>571.05338399999994</v>
      </c>
      <c r="K268" s="289"/>
    </row>
    <row r="269" spans="1:11" ht="12">
      <c r="A269" s="30"/>
      <c r="B269" s="27" t="s">
        <v>527</v>
      </c>
      <c r="C269" s="210" t="s">
        <v>139</v>
      </c>
      <c r="D269" s="217" t="s">
        <v>140</v>
      </c>
      <c r="E269" s="312">
        <v>19.664999999999999</v>
      </c>
      <c r="F269" s="311">
        <f t="shared" si="12"/>
        <v>2163.15</v>
      </c>
      <c r="G269" s="322">
        <v>13.863824999999999</v>
      </c>
      <c r="H269" s="324">
        <f t="shared" si="14"/>
        <v>1525.0207499999999</v>
      </c>
      <c r="I269" s="370">
        <f t="shared" si="13"/>
        <v>1220.0165999999999</v>
      </c>
      <c r="K269" s="289"/>
    </row>
    <row r="270" spans="1:11" ht="12">
      <c r="A270" s="30"/>
      <c r="B270" s="27" t="s">
        <v>527</v>
      </c>
      <c r="C270" s="210" t="s">
        <v>141</v>
      </c>
      <c r="D270" s="217" t="s">
        <v>142</v>
      </c>
      <c r="E270" s="312">
        <v>29.490600000000001</v>
      </c>
      <c r="F270" s="311">
        <f t="shared" si="12"/>
        <v>3243.9659999999999</v>
      </c>
      <c r="G270" s="322">
        <v>20.790873000000001</v>
      </c>
      <c r="H270" s="324">
        <f t="shared" si="14"/>
        <v>2286.9960300000002</v>
      </c>
      <c r="I270" s="370">
        <f t="shared" si="13"/>
        <v>1829.5968240000002</v>
      </c>
      <c r="K270" s="289"/>
    </row>
    <row r="271" spans="1:11" ht="12">
      <c r="A271" s="30"/>
      <c r="B271" s="27" t="s">
        <v>527</v>
      </c>
      <c r="C271" s="210" t="s">
        <v>143</v>
      </c>
      <c r="D271" s="217" t="s">
        <v>144</v>
      </c>
      <c r="E271" s="312">
        <v>41.013599999999997</v>
      </c>
      <c r="F271" s="311">
        <f t="shared" si="12"/>
        <v>4511.4959999999992</v>
      </c>
      <c r="G271" s="322">
        <v>28.914587999999995</v>
      </c>
      <c r="H271" s="324">
        <f t="shared" si="14"/>
        <v>3180.6046799999995</v>
      </c>
      <c r="I271" s="370">
        <f t="shared" si="13"/>
        <v>2544.4837439999997</v>
      </c>
      <c r="K271" s="289"/>
    </row>
    <row r="272" spans="1:11" ht="14.25">
      <c r="A272" s="30"/>
      <c r="B272" s="27" t="s">
        <v>527</v>
      </c>
      <c r="C272" s="210" t="s">
        <v>656</v>
      </c>
      <c r="D272" s="217" t="s">
        <v>832</v>
      </c>
      <c r="E272" s="312">
        <v>74.326799999999992</v>
      </c>
      <c r="F272" s="311">
        <f t="shared" si="12"/>
        <v>8175.9479999999994</v>
      </c>
      <c r="G272" s="322">
        <v>52.400393999999991</v>
      </c>
      <c r="H272" s="324">
        <f t="shared" si="14"/>
        <v>5764.0433399999993</v>
      </c>
      <c r="I272" s="370">
        <f t="shared" si="13"/>
        <v>4611.2346719999996</v>
      </c>
      <c r="K272" s="289"/>
    </row>
    <row r="273" spans="1:11" ht="12">
      <c r="A273" s="32"/>
      <c r="B273" s="27" t="s">
        <v>527</v>
      </c>
      <c r="C273" s="218" t="s">
        <v>145</v>
      </c>
      <c r="D273" s="217" t="s">
        <v>833</v>
      </c>
      <c r="E273" s="312">
        <v>103.22399999999999</v>
      </c>
      <c r="F273" s="311">
        <f t="shared" si="12"/>
        <v>11354.64</v>
      </c>
      <c r="G273" s="322">
        <v>72.772919999999985</v>
      </c>
      <c r="H273" s="324">
        <f t="shared" si="14"/>
        <v>8005.0211999999983</v>
      </c>
      <c r="I273" s="370">
        <f t="shared" si="13"/>
        <v>6404.016959999999</v>
      </c>
      <c r="K273" s="289"/>
    </row>
    <row r="274" spans="1:11" ht="12">
      <c r="A274" s="34" t="s">
        <v>472</v>
      </c>
      <c r="B274" s="35" t="s">
        <v>0</v>
      </c>
      <c r="C274" s="220" t="s">
        <v>125</v>
      </c>
      <c r="D274" s="217" t="s">
        <v>146</v>
      </c>
      <c r="E274" s="312">
        <v>4.1399999999999997</v>
      </c>
      <c r="F274" s="311">
        <f t="shared" si="12"/>
        <v>455.4</v>
      </c>
      <c r="G274" s="322">
        <v>2.412792</v>
      </c>
      <c r="H274" s="324">
        <f t="shared" si="14"/>
        <v>265.40712000000002</v>
      </c>
      <c r="I274" s="370">
        <f t="shared" si="13"/>
        <v>212.32569600000002</v>
      </c>
      <c r="K274" s="289"/>
    </row>
    <row r="275" spans="1:11" ht="12">
      <c r="A275" s="30"/>
      <c r="B275" s="31"/>
      <c r="C275" s="210" t="s">
        <v>127</v>
      </c>
      <c r="D275" s="217" t="s">
        <v>147</v>
      </c>
      <c r="E275" s="312">
        <v>3.06</v>
      </c>
      <c r="F275" s="311">
        <f t="shared" si="12"/>
        <v>336.6</v>
      </c>
      <c r="G275" s="322">
        <v>1.7512200000000002</v>
      </c>
      <c r="H275" s="324">
        <f t="shared" si="14"/>
        <v>192.63420000000002</v>
      </c>
      <c r="I275" s="370">
        <f t="shared" si="13"/>
        <v>154.10736000000003</v>
      </c>
      <c r="K275" s="289"/>
    </row>
    <row r="276" spans="1:11" ht="12">
      <c r="A276" s="30"/>
      <c r="B276" s="31"/>
      <c r="C276" s="210" t="s">
        <v>129</v>
      </c>
      <c r="D276" s="217" t="s">
        <v>148</v>
      </c>
      <c r="E276" s="312">
        <v>4.0434000000000001</v>
      </c>
      <c r="F276" s="311">
        <f t="shared" si="12"/>
        <v>444.774</v>
      </c>
      <c r="G276" s="322">
        <v>2.850597</v>
      </c>
      <c r="H276" s="324">
        <f t="shared" si="14"/>
        <v>313.56567000000001</v>
      </c>
      <c r="I276" s="370">
        <f t="shared" si="13"/>
        <v>250.85253600000001</v>
      </c>
      <c r="K276" s="289"/>
    </row>
    <row r="277" spans="1:11" ht="12">
      <c r="A277" s="30"/>
      <c r="B277" s="31"/>
      <c r="C277" s="210" t="s">
        <v>131</v>
      </c>
      <c r="D277" s="217" t="s">
        <v>149</v>
      </c>
      <c r="E277" s="312">
        <v>3.0636000000000001</v>
      </c>
      <c r="F277" s="311">
        <f t="shared" si="12"/>
        <v>336.99600000000004</v>
      </c>
      <c r="G277" s="322">
        <v>2.1598380000000001</v>
      </c>
      <c r="H277" s="324">
        <f t="shared" si="14"/>
        <v>237.58218000000002</v>
      </c>
      <c r="I277" s="370">
        <f t="shared" si="13"/>
        <v>190.06574400000002</v>
      </c>
      <c r="K277" s="289"/>
    </row>
    <row r="278" spans="1:11" ht="12">
      <c r="A278" s="30"/>
      <c r="B278" s="31"/>
      <c r="C278" s="210" t="s">
        <v>133</v>
      </c>
      <c r="D278" s="217" t="s">
        <v>150</v>
      </c>
      <c r="E278" s="312">
        <v>3.9192</v>
      </c>
      <c r="F278" s="311">
        <f t="shared" si="12"/>
        <v>431.11200000000002</v>
      </c>
      <c r="G278" s="322">
        <v>2.763036</v>
      </c>
      <c r="H278" s="324">
        <f t="shared" si="14"/>
        <v>303.93396000000001</v>
      </c>
      <c r="I278" s="370">
        <f t="shared" si="13"/>
        <v>243.14716800000002</v>
      </c>
      <c r="K278" s="289"/>
    </row>
    <row r="279" spans="1:11" ht="12">
      <c r="A279" s="30"/>
      <c r="B279" s="31"/>
      <c r="C279" s="210" t="s">
        <v>206</v>
      </c>
      <c r="D279" s="217" t="s">
        <v>411</v>
      </c>
      <c r="E279" s="312">
        <v>6.4998000000000005</v>
      </c>
      <c r="F279" s="311">
        <f t="shared" si="12"/>
        <v>714.97800000000007</v>
      </c>
      <c r="G279" s="322">
        <v>4.5823590000000003</v>
      </c>
      <c r="H279" s="324">
        <f t="shared" si="14"/>
        <v>504.05949000000004</v>
      </c>
      <c r="I279" s="370">
        <f t="shared" si="13"/>
        <v>403.24759200000005</v>
      </c>
      <c r="K279" s="289"/>
    </row>
    <row r="280" spans="1:11" ht="12">
      <c r="A280" s="30"/>
      <c r="B280" s="27" t="s">
        <v>527</v>
      </c>
      <c r="C280" s="210" t="s">
        <v>151</v>
      </c>
      <c r="D280" s="217" t="s">
        <v>152</v>
      </c>
      <c r="E280" s="312">
        <v>7.2864000000000004</v>
      </c>
      <c r="F280" s="311">
        <f t="shared" si="12"/>
        <v>801.50400000000002</v>
      </c>
      <c r="G280" s="322">
        <v>5.1369119999999997</v>
      </c>
      <c r="H280" s="324">
        <f t="shared" si="14"/>
        <v>565.06031999999993</v>
      </c>
      <c r="I280" s="370">
        <f t="shared" si="13"/>
        <v>452.04825599999992</v>
      </c>
      <c r="K280" s="289"/>
    </row>
    <row r="281" spans="1:11" ht="12">
      <c r="A281" s="30"/>
      <c r="B281" s="27" t="s">
        <v>527</v>
      </c>
      <c r="C281" s="210" t="s">
        <v>139</v>
      </c>
      <c r="D281" s="217" t="s">
        <v>153</v>
      </c>
      <c r="E281" s="312">
        <v>19.126799999999996</v>
      </c>
      <c r="F281" s="311">
        <f t="shared" si="12"/>
        <v>2103.9479999999994</v>
      </c>
      <c r="G281" s="322">
        <v>13.484393999999998</v>
      </c>
      <c r="H281" s="324">
        <f t="shared" si="14"/>
        <v>1483.2833399999997</v>
      </c>
      <c r="I281" s="370">
        <f t="shared" si="13"/>
        <v>1186.6266719999999</v>
      </c>
      <c r="K281" s="289"/>
    </row>
    <row r="282" spans="1:11" ht="12">
      <c r="A282" s="30"/>
      <c r="B282" s="27" t="s">
        <v>527</v>
      </c>
      <c r="C282" s="210" t="s">
        <v>141</v>
      </c>
      <c r="D282" s="217" t="s">
        <v>154</v>
      </c>
      <c r="E282" s="312">
        <v>27.185999999999996</v>
      </c>
      <c r="F282" s="311">
        <f t="shared" si="12"/>
        <v>2990.4599999999996</v>
      </c>
      <c r="G282" s="322">
        <v>19.166129999999995</v>
      </c>
      <c r="H282" s="324">
        <f t="shared" si="14"/>
        <v>2108.2742999999996</v>
      </c>
      <c r="I282" s="370">
        <f t="shared" si="13"/>
        <v>1686.6194399999997</v>
      </c>
      <c r="K282" s="289"/>
    </row>
    <row r="283" spans="1:11" ht="12">
      <c r="A283" s="30"/>
      <c r="B283" s="27" t="s">
        <v>527</v>
      </c>
      <c r="C283" s="210" t="s">
        <v>143</v>
      </c>
      <c r="D283" s="217" t="s">
        <v>155</v>
      </c>
      <c r="E283" s="312">
        <v>40.9998</v>
      </c>
      <c r="F283" s="311">
        <f t="shared" si="12"/>
        <v>4509.9780000000001</v>
      </c>
      <c r="G283" s="322">
        <v>28.904858999999995</v>
      </c>
      <c r="H283" s="324">
        <f t="shared" si="14"/>
        <v>3179.5344899999996</v>
      </c>
      <c r="I283" s="370">
        <f t="shared" si="13"/>
        <v>2543.6275919999998</v>
      </c>
      <c r="K283" s="289"/>
    </row>
    <row r="284" spans="1:11" ht="13.5">
      <c r="A284" s="30"/>
      <c r="B284" s="27"/>
      <c r="C284" s="210" t="s">
        <v>875</v>
      </c>
      <c r="D284" s="217" t="s">
        <v>834</v>
      </c>
      <c r="E284" s="312">
        <v>75.5</v>
      </c>
      <c r="F284" s="311">
        <f t="shared" si="12"/>
        <v>8305</v>
      </c>
      <c r="G284" s="322">
        <v>40.968818999999996</v>
      </c>
      <c r="H284" s="324">
        <f t="shared" si="14"/>
        <v>4506.5700899999993</v>
      </c>
      <c r="I284" s="370">
        <f t="shared" si="13"/>
        <v>3605.2560719999992</v>
      </c>
      <c r="K284" s="289"/>
    </row>
    <row r="285" spans="1:11" ht="12">
      <c r="A285" s="30"/>
      <c r="B285" s="27"/>
      <c r="C285" s="210" t="s">
        <v>145</v>
      </c>
      <c r="D285" s="217" t="s">
        <v>835</v>
      </c>
      <c r="E285" s="312">
        <v>90.02</v>
      </c>
      <c r="F285" s="311">
        <f t="shared" si="12"/>
        <v>9902.1999999999989</v>
      </c>
      <c r="G285" s="322">
        <v>54.180800999999988</v>
      </c>
      <c r="H285" s="324">
        <f t="shared" si="14"/>
        <v>5959.888109999999</v>
      </c>
      <c r="I285" s="370">
        <f t="shared" si="13"/>
        <v>4767.9104879999995</v>
      </c>
      <c r="K285" s="289"/>
    </row>
    <row r="286" spans="1:11" ht="12">
      <c r="A286" s="23" t="s">
        <v>473</v>
      </c>
      <c r="B286" s="35" t="s">
        <v>0</v>
      </c>
      <c r="C286" s="220" t="s">
        <v>127</v>
      </c>
      <c r="D286" s="217" t="s">
        <v>156</v>
      </c>
      <c r="E286" s="312">
        <v>3.8502000000000001</v>
      </c>
      <c r="F286" s="311">
        <f t="shared" si="12"/>
        <v>423.52199999999999</v>
      </c>
      <c r="G286" s="322">
        <v>2.714391</v>
      </c>
      <c r="H286" s="324">
        <f t="shared" si="14"/>
        <v>298.58301</v>
      </c>
      <c r="I286" s="370">
        <f t="shared" si="13"/>
        <v>238.86640800000001</v>
      </c>
      <c r="K286" s="289"/>
    </row>
    <row r="287" spans="1:11" ht="12">
      <c r="A287" s="34" t="s">
        <v>474</v>
      </c>
      <c r="B287" s="35" t="s">
        <v>0</v>
      </c>
      <c r="C287" s="220" t="s">
        <v>127</v>
      </c>
      <c r="D287" s="217" t="s">
        <v>157</v>
      </c>
      <c r="E287" s="312">
        <v>6.7067999999999994</v>
      </c>
      <c r="F287" s="311">
        <f t="shared" si="12"/>
        <v>737.74799999999993</v>
      </c>
      <c r="G287" s="322">
        <v>4.728294</v>
      </c>
      <c r="H287" s="324">
        <f t="shared" si="14"/>
        <v>520.11234000000002</v>
      </c>
      <c r="I287" s="370">
        <f t="shared" si="13"/>
        <v>416.08987200000001</v>
      </c>
      <c r="K287" s="289"/>
    </row>
    <row r="288" spans="1:11" ht="12">
      <c r="A288" s="23" t="s">
        <v>476</v>
      </c>
      <c r="B288" s="35" t="s">
        <v>0</v>
      </c>
      <c r="C288" s="220" t="s">
        <v>125</v>
      </c>
      <c r="D288" s="217" t="s">
        <v>158</v>
      </c>
      <c r="E288" s="312">
        <v>5.6718000000000002</v>
      </c>
      <c r="F288" s="311">
        <f t="shared" si="12"/>
        <v>623.89800000000002</v>
      </c>
      <c r="G288" s="322">
        <v>3.9986189999999997</v>
      </c>
      <c r="H288" s="324">
        <f t="shared" si="14"/>
        <v>439.84808999999996</v>
      </c>
      <c r="I288" s="370">
        <f t="shared" si="13"/>
        <v>351.87847199999999</v>
      </c>
      <c r="K288" s="289"/>
    </row>
    <row r="289" spans="1:11" ht="12">
      <c r="A289" s="28" t="s">
        <v>475</v>
      </c>
      <c r="B289" s="31"/>
      <c r="C289" s="210" t="s">
        <v>159</v>
      </c>
      <c r="D289" s="217" t="s">
        <v>160</v>
      </c>
      <c r="E289" s="312">
        <v>6.6516000000000002</v>
      </c>
      <c r="F289" s="311">
        <f t="shared" si="12"/>
        <v>731.67600000000004</v>
      </c>
      <c r="G289" s="322">
        <v>4.6893779999999996</v>
      </c>
      <c r="H289" s="324">
        <f t="shared" si="14"/>
        <v>515.83157999999992</v>
      </c>
      <c r="I289" s="370">
        <f t="shared" si="13"/>
        <v>412.66526399999992</v>
      </c>
      <c r="K289" s="289"/>
    </row>
    <row r="290" spans="1:11" ht="12">
      <c r="A290" s="30"/>
      <c r="B290" s="31"/>
      <c r="C290" s="210" t="s">
        <v>127</v>
      </c>
      <c r="D290" s="217" t="s">
        <v>161</v>
      </c>
      <c r="E290" s="312">
        <v>5.6718000000000002</v>
      </c>
      <c r="F290" s="311">
        <f t="shared" si="12"/>
        <v>623.89800000000002</v>
      </c>
      <c r="G290" s="322">
        <v>3.9986189999999997</v>
      </c>
      <c r="H290" s="324">
        <f t="shared" si="14"/>
        <v>439.84808999999996</v>
      </c>
      <c r="I290" s="370">
        <f t="shared" si="13"/>
        <v>351.87847199999999</v>
      </c>
      <c r="K290" s="289"/>
    </row>
    <row r="291" spans="1:11" ht="12">
      <c r="A291" s="30"/>
      <c r="B291" s="31"/>
      <c r="C291" s="210" t="s">
        <v>129</v>
      </c>
      <c r="D291" s="217" t="s">
        <v>162</v>
      </c>
      <c r="E291" s="312">
        <v>6.6516000000000002</v>
      </c>
      <c r="F291" s="311">
        <f t="shared" si="12"/>
        <v>731.67600000000004</v>
      </c>
      <c r="G291" s="322">
        <v>4.6893779999999996</v>
      </c>
      <c r="H291" s="324">
        <f t="shared" si="14"/>
        <v>515.83157999999992</v>
      </c>
      <c r="I291" s="370">
        <f t="shared" si="13"/>
        <v>412.66526399999992</v>
      </c>
      <c r="K291" s="289"/>
    </row>
    <row r="292" spans="1:11" ht="12">
      <c r="A292" s="30"/>
      <c r="B292" s="31"/>
      <c r="C292" s="210" t="s">
        <v>163</v>
      </c>
      <c r="D292" s="217" t="s">
        <v>164</v>
      </c>
      <c r="E292" s="312">
        <v>13.8</v>
      </c>
      <c r="F292" s="311">
        <f t="shared" si="12"/>
        <v>1518</v>
      </c>
      <c r="G292" s="322">
        <v>9.7289999999999992</v>
      </c>
      <c r="H292" s="324">
        <f t="shared" si="14"/>
        <v>1070.1899999999998</v>
      </c>
      <c r="I292" s="370">
        <f t="shared" si="13"/>
        <v>856.15199999999982</v>
      </c>
      <c r="K292" s="289"/>
    </row>
    <row r="293" spans="1:11" ht="12">
      <c r="A293" s="30"/>
      <c r="B293" s="31"/>
      <c r="C293" s="210" t="s">
        <v>133</v>
      </c>
      <c r="D293" s="217" t="s">
        <v>165</v>
      </c>
      <c r="E293" s="312">
        <v>8.8043999999999993</v>
      </c>
      <c r="F293" s="311">
        <f t="shared" si="12"/>
        <v>968.48399999999992</v>
      </c>
      <c r="G293" s="322">
        <v>6.2071019999999999</v>
      </c>
      <c r="H293" s="324">
        <f t="shared" si="14"/>
        <v>682.78121999999996</v>
      </c>
      <c r="I293" s="370">
        <f t="shared" si="13"/>
        <v>546.22497599999997</v>
      </c>
      <c r="K293" s="289"/>
    </row>
    <row r="294" spans="1:11" ht="12">
      <c r="A294" s="30"/>
      <c r="B294" s="31"/>
      <c r="C294" s="210" t="s">
        <v>166</v>
      </c>
      <c r="D294" s="217" t="s">
        <v>167</v>
      </c>
      <c r="E294" s="312">
        <v>13.924199999999999</v>
      </c>
      <c r="F294" s="311">
        <f t="shared" si="12"/>
        <v>1531.6619999999998</v>
      </c>
      <c r="G294" s="322">
        <v>9.8165610000000001</v>
      </c>
      <c r="H294" s="324">
        <f t="shared" si="14"/>
        <v>1079.8217099999999</v>
      </c>
      <c r="I294" s="370">
        <f t="shared" si="13"/>
        <v>863.85736799999995</v>
      </c>
      <c r="K294" s="289"/>
    </row>
    <row r="295" spans="1:11" ht="12">
      <c r="A295" s="30"/>
      <c r="B295" s="31"/>
      <c r="C295" s="210" t="s">
        <v>168</v>
      </c>
      <c r="D295" s="217" t="s">
        <v>169</v>
      </c>
      <c r="E295" s="312">
        <v>20.879399999999997</v>
      </c>
      <c r="F295" s="311">
        <f t="shared" si="12"/>
        <v>2296.7339999999995</v>
      </c>
      <c r="G295" s="322">
        <v>14.719977</v>
      </c>
      <c r="H295" s="324">
        <f t="shared" si="14"/>
        <v>1619.1974700000001</v>
      </c>
      <c r="I295" s="370">
        <f t="shared" si="13"/>
        <v>1295.357976</v>
      </c>
      <c r="K295" s="289"/>
    </row>
    <row r="296" spans="1:11" ht="12">
      <c r="A296" s="32"/>
      <c r="B296" s="59" t="s">
        <v>528</v>
      </c>
      <c r="C296" s="218" t="s">
        <v>129</v>
      </c>
      <c r="D296" s="217" t="s">
        <v>170</v>
      </c>
      <c r="E296" s="312">
        <v>7.4105999999999996</v>
      </c>
      <c r="F296" s="311">
        <f t="shared" si="12"/>
        <v>815.16599999999994</v>
      </c>
      <c r="G296" s="322">
        <v>5.2244729999999997</v>
      </c>
      <c r="H296" s="324">
        <f t="shared" si="14"/>
        <v>574.69202999999993</v>
      </c>
      <c r="I296" s="370">
        <f t="shared" si="13"/>
        <v>459.75362399999995</v>
      </c>
      <c r="K296" s="289"/>
    </row>
    <row r="297" spans="1:11" ht="12">
      <c r="A297" s="34" t="s">
        <v>477</v>
      </c>
      <c r="B297" s="35" t="s">
        <v>0</v>
      </c>
      <c r="C297" s="220" t="s">
        <v>125</v>
      </c>
      <c r="D297" s="217" t="s">
        <v>171</v>
      </c>
      <c r="E297" s="312">
        <v>4.2779999999999996</v>
      </c>
      <c r="F297" s="311">
        <f t="shared" si="12"/>
        <v>470.57999999999993</v>
      </c>
      <c r="G297" s="322">
        <v>3.0159899999999995</v>
      </c>
      <c r="H297" s="324">
        <f t="shared" si="14"/>
        <v>331.75889999999993</v>
      </c>
      <c r="I297" s="370">
        <f t="shared" si="13"/>
        <v>265.40711999999996</v>
      </c>
      <c r="K297" s="289"/>
    </row>
    <row r="298" spans="1:11" ht="12">
      <c r="A298" s="30"/>
      <c r="B298" s="31"/>
      <c r="C298" s="210" t="s">
        <v>127</v>
      </c>
      <c r="D298" s="217" t="s">
        <v>172</v>
      </c>
      <c r="E298" s="312">
        <v>4.2779999999999996</v>
      </c>
      <c r="F298" s="311">
        <f t="shared" si="12"/>
        <v>470.57999999999993</v>
      </c>
      <c r="G298" s="322">
        <v>3.0159899999999995</v>
      </c>
      <c r="H298" s="324">
        <f t="shared" si="14"/>
        <v>331.75889999999993</v>
      </c>
      <c r="I298" s="370">
        <f t="shared" si="13"/>
        <v>265.40711999999996</v>
      </c>
      <c r="K298" s="289"/>
    </row>
    <row r="299" spans="1:11" ht="12">
      <c r="A299" s="30"/>
      <c r="B299" s="31"/>
      <c r="C299" s="210" t="s">
        <v>129</v>
      </c>
      <c r="D299" s="217" t="s">
        <v>173</v>
      </c>
      <c r="E299" s="312">
        <v>6.7067999999999994</v>
      </c>
      <c r="F299" s="311">
        <f t="shared" si="12"/>
        <v>737.74799999999993</v>
      </c>
      <c r="G299" s="322">
        <v>4.728294</v>
      </c>
      <c r="H299" s="324">
        <f t="shared" si="14"/>
        <v>520.11234000000002</v>
      </c>
      <c r="I299" s="370">
        <f t="shared" si="13"/>
        <v>416.08987200000001</v>
      </c>
      <c r="K299" s="289"/>
    </row>
    <row r="300" spans="1:11" ht="12">
      <c r="A300" s="30"/>
      <c r="B300" s="31"/>
      <c r="C300" s="210" t="s">
        <v>131</v>
      </c>
      <c r="D300" s="217" t="s">
        <v>174</v>
      </c>
      <c r="E300" s="312">
        <v>5.1336000000000004</v>
      </c>
      <c r="F300" s="311">
        <f t="shared" si="12"/>
        <v>564.69600000000003</v>
      </c>
      <c r="G300" s="322">
        <v>3.6191880000000003</v>
      </c>
      <c r="H300" s="324">
        <f t="shared" si="14"/>
        <v>398.11068000000006</v>
      </c>
      <c r="I300" s="370">
        <f t="shared" si="13"/>
        <v>318.48854400000005</v>
      </c>
      <c r="K300" s="289"/>
    </row>
    <row r="301" spans="1:11" ht="12">
      <c r="A301" s="30"/>
      <c r="B301" s="31"/>
      <c r="C301" s="210" t="s">
        <v>133</v>
      </c>
      <c r="D301" s="217" t="s">
        <v>175</v>
      </c>
      <c r="E301" s="312">
        <v>5.9201999999999995</v>
      </c>
      <c r="F301" s="311">
        <f t="shared" si="12"/>
        <v>651.22199999999998</v>
      </c>
      <c r="G301" s="322">
        <v>4.1737409999999997</v>
      </c>
      <c r="H301" s="324">
        <f t="shared" si="14"/>
        <v>459.11150999999995</v>
      </c>
      <c r="I301" s="370">
        <f t="shared" si="13"/>
        <v>367.28920799999997</v>
      </c>
      <c r="K301" s="289"/>
    </row>
    <row r="302" spans="1:11" ht="12">
      <c r="A302" s="32"/>
      <c r="B302" s="33"/>
      <c r="C302" s="218" t="s">
        <v>176</v>
      </c>
      <c r="D302" s="217" t="s">
        <v>177</v>
      </c>
      <c r="E302" s="312">
        <v>10.267200000000001</v>
      </c>
      <c r="F302" s="311">
        <f t="shared" si="12"/>
        <v>1129.3920000000001</v>
      </c>
      <c r="G302" s="322">
        <v>7.2383760000000006</v>
      </c>
      <c r="H302" s="324">
        <f t="shared" si="14"/>
        <v>796.22136000000012</v>
      </c>
      <c r="I302" s="370">
        <f t="shared" si="13"/>
        <v>636.97708800000009</v>
      </c>
      <c r="K302" s="289"/>
    </row>
    <row r="303" spans="1:11" ht="12">
      <c r="A303" s="34" t="s">
        <v>478</v>
      </c>
      <c r="B303" s="35" t="s">
        <v>0</v>
      </c>
      <c r="C303" s="220" t="s">
        <v>125</v>
      </c>
      <c r="D303" s="217" t="s">
        <v>178</v>
      </c>
      <c r="E303" s="312">
        <v>4.3499999999999996</v>
      </c>
      <c r="F303" s="311">
        <f t="shared" si="12"/>
        <v>478.49999999999994</v>
      </c>
      <c r="G303" s="322">
        <v>2.7338489999999998</v>
      </c>
      <c r="H303" s="324">
        <f t="shared" si="14"/>
        <v>300.72338999999999</v>
      </c>
      <c r="I303" s="370">
        <f t="shared" si="13"/>
        <v>240.578712</v>
      </c>
      <c r="K303" s="289"/>
    </row>
    <row r="304" spans="1:11" ht="12">
      <c r="A304" s="54"/>
      <c r="B304" s="46"/>
      <c r="C304" s="210" t="s">
        <v>127</v>
      </c>
      <c r="D304" s="217" t="s">
        <v>179</v>
      </c>
      <c r="E304" s="312">
        <v>3.6569999999999996</v>
      </c>
      <c r="F304" s="311">
        <f t="shared" si="12"/>
        <v>402.27</v>
      </c>
      <c r="G304" s="322">
        <v>2.5781849999999995</v>
      </c>
      <c r="H304" s="324">
        <f t="shared" si="14"/>
        <v>283.60034999999993</v>
      </c>
      <c r="I304" s="370">
        <f t="shared" si="13"/>
        <v>226.88027999999994</v>
      </c>
      <c r="K304" s="289"/>
    </row>
    <row r="305" spans="1:11" ht="12">
      <c r="A305" s="30"/>
      <c r="B305" s="31"/>
      <c r="C305" s="210" t="s">
        <v>129</v>
      </c>
      <c r="D305" s="217" t="s">
        <v>180</v>
      </c>
      <c r="E305" s="312">
        <v>6.1</v>
      </c>
      <c r="F305" s="311">
        <f t="shared" si="12"/>
        <v>671</v>
      </c>
      <c r="G305" s="322">
        <v>3.8234970000000001</v>
      </c>
      <c r="H305" s="324">
        <f t="shared" si="14"/>
        <v>420.58467000000002</v>
      </c>
      <c r="I305" s="370">
        <f t="shared" si="13"/>
        <v>336.467736</v>
      </c>
      <c r="K305" s="289"/>
    </row>
    <row r="306" spans="1:11" ht="12">
      <c r="A306" s="30"/>
      <c r="B306" s="31"/>
      <c r="C306" s="210" t="s">
        <v>181</v>
      </c>
      <c r="D306" s="217" t="s">
        <v>182</v>
      </c>
      <c r="E306" s="312">
        <v>4.5263999999999998</v>
      </c>
      <c r="F306" s="311">
        <f t="shared" si="12"/>
        <v>497.904</v>
      </c>
      <c r="G306" s="322">
        <v>3.1911119999999995</v>
      </c>
      <c r="H306" s="324">
        <f t="shared" si="14"/>
        <v>351.02231999999992</v>
      </c>
      <c r="I306" s="370">
        <f t="shared" si="13"/>
        <v>280.81785599999995</v>
      </c>
      <c r="K306" s="289"/>
    </row>
    <row r="307" spans="1:11" ht="12">
      <c r="A307" s="30"/>
      <c r="B307" s="31"/>
      <c r="C307" s="210" t="s">
        <v>133</v>
      </c>
      <c r="D307" s="217" t="s">
        <v>183</v>
      </c>
      <c r="E307" s="312">
        <v>4.9542000000000002</v>
      </c>
      <c r="F307" s="311">
        <f t="shared" si="12"/>
        <v>544.96199999999999</v>
      </c>
      <c r="G307" s="322">
        <v>3.4927109999999995</v>
      </c>
      <c r="H307" s="324">
        <f t="shared" si="14"/>
        <v>384.19820999999996</v>
      </c>
      <c r="I307" s="370">
        <f t="shared" si="13"/>
        <v>307.35856799999999</v>
      </c>
      <c r="K307" s="289"/>
    </row>
    <row r="308" spans="1:11" ht="12">
      <c r="A308" s="32"/>
      <c r="B308" s="33"/>
      <c r="C308" s="218" t="s">
        <v>176</v>
      </c>
      <c r="D308" s="217" t="s">
        <v>184</v>
      </c>
      <c r="E308" s="312">
        <v>8.9285999999999994</v>
      </c>
      <c r="F308" s="311">
        <f t="shared" si="12"/>
        <v>982.14599999999996</v>
      </c>
      <c r="G308" s="322">
        <v>6.294662999999999</v>
      </c>
      <c r="H308" s="324">
        <f t="shared" si="14"/>
        <v>692.41292999999985</v>
      </c>
      <c r="I308" s="370">
        <f t="shared" si="13"/>
        <v>553.93034399999988</v>
      </c>
      <c r="K308" s="289"/>
    </row>
    <row r="309" spans="1:11" ht="12">
      <c r="A309" s="34" t="s">
        <v>479</v>
      </c>
      <c r="B309" s="58" t="s">
        <v>0</v>
      </c>
      <c r="C309" s="220">
        <v>20</v>
      </c>
      <c r="D309" s="217" t="s">
        <v>185</v>
      </c>
      <c r="E309" s="312">
        <v>6.0720000000000001</v>
      </c>
      <c r="F309" s="311">
        <f t="shared" si="12"/>
        <v>667.92</v>
      </c>
      <c r="G309" s="322">
        <v>4.280759999999999</v>
      </c>
      <c r="H309" s="324">
        <f t="shared" si="14"/>
        <v>470.88359999999989</v>
      </c>
      <c r="I309" s="370">
        <f t="shared" si="13"/>
        <v>376.7068799999999</v>
      </c>
      <c r="K309" s="289"/>
    </row>
    <row r="310" spans="1:11" ht="12">
      <c r="A310" s="30"/>
      <c r="B310" s="31"/>
      <c r="C310" s="210">
        <v>25</v>
      </c>
      <c r="D310" s="217" t="s">
        <v>186</v>
      </c>
      <c r="E310" s="312">
        <v>6.2375999999999996</v>
      </c>
      <c r="F310" s="311">
        <f t="shared" si="12"/>
        <v>686.13599999999997</v>
      </c>
      <c r="G310" s="322">
        <v>4.3975079999999993</v>
      </c>
      <c r="H310" s="324">
        <f t="shared" si="14"/>
        <v>483.7258799999999</v>
      </c>
      <c r="I310" s="370">
        <f t="shared" si="13"/>
        <v>386.98070399999995</v>
      </c>
      <c r="K310" s="289"/>
    </row>
    <row r="311" spans="1:11" ht="12">
      <c r="A311" s="30"/>
      <c r="B311" s="31"/>
      <c r="C311" s="210">
        <v>32</v>
      </c>
      <c r="D311" s="217" t="s">
        <v>187</v>
      </c>
      <c r="E311" s="312">
        <v>6.4583999999999993</v>
      </c>
      <c r="F311" s="311">
        <f t="shared" si="12"/>
        <v>710.42399999999986</v>
      </c>
      <c r="G311" s="322">
        <v>4.553172</v>
      </c>
      <c r="H311" s="324">
        <f t="shared" si="14"/>
        <v>500.84892000000002</v>
      </c>
      <c r="I311" s="370">
        <f t="shared" si="13"/>
        <v>400.67913600000003</v>
      </c>
      <c r="K311" s="289"/>
    </row>
    <row r="312" spans="1:11" ht="12">
      <c r="A312" s="34" t="s">
        <v>480</v>
      </c>
      <c r="B312" s="58" t="s">
        <v>0</v>
      </c>
      <c r="C312" s="220" t="s">
        <v>125</v>
      </c>
      <c r="D312" s="217" t="s">
        <v>188</v>
      </c>
      <c r="E312" s="312">
        <v>3.49</v>
      </c>
      <c r="F312" s="311">
        <f t="shared" si="12"/>
        <v>383.90000000000003</v>
      </c>
      <c r="G312" s="322">
        <v>2.1598380000000001</v>
      </c>
      <c r="H312" s="324">
        <f t="shared" si="14"/>
        <v>237.58218000000002</v>
      </c>
      <c r="I312" s="370">
        <f t="shared" si="13"/>
        <v>190.06574400000002</v>
      </c>
      <c r="K312" s="289"/>
    </row>
    <row r="313" spans="1:11" ht="12">
      <c r="A313" s="30"/>
      <c r="B313" s="31"/>
      <c r="C313" s="210" t="s">
        <v>127</v>
      </c>
      <c r="D313" s="217" t="s">
        <v>189</v>
      </c>
      <c r="E313" s="312">
        <v>3.0636000000000001</v>
      </c>
      <c r="F313" s="311">
        <f t="shared" si="12"/>
        <v>336.99600000000004</v>
      </c>
      <c r="G313" s="322">
        <v>2.1598380000000001</v>
      </c>
      <c r="H313" s="324">
        <f t="shared" si="14"/>
        <v>237.58218000000002</v>
      </c>
      <c r="I313" s="370">
        <f t="shared" si="13"/>
        <v>190.06574400000002</v>
      </c>
      <c r="K313" s="289"/>
    </row>
    <row r="314" spans="1:11" ht="12">
      <c r="A314" s="30"/>
      <c r="B314" s="31"/>
      <c r="C314" s="210" t="s">
        <v>131</v>
      </c>
      <c r="D314" s="217" t="s">
        <v>190</v>
      </c>
      <c r="E314" s="312">
        <v>4.8575999999999997</v>
      </c>
      <c r="F314" s="311">
        <f t="shared" si="12"/>
        <v>534.33600000000001</v>
      </c>
      <c r="G314" s="322">
        <v>3.4246080000000001</v>
      </c>
      <c r="H314" s="324">
        <f t="shared" si="14"/>
        <v>376.70688000000001</v>
      </c>
      <c r="I314" s="370">
        <f t="shared" si="13"/>
        <v>301.36550399999999</v>
      </c>
      <c r="K314" s="289"/>
    </row>
    <row r="315" spans="1:11" ht="12">
      <c r="A315" s="30"/>
      <c r="B315" s="31"/>
      <c r="C315" s="210" t="s">
        <v>133</v>
      </c>
      <c r="D315" s="217" t="s">
        <v>191</v>
      </c>
      <c r="E315" s="312">
        <v>5.1474000000000002</v>
      </c>
      <c r="F315" s="311">
        <f t="shared" si="12"/>
        <v>566.21400000000006</v>
      </c>
      <c r="G315" s="322">
        <v>3.6289169999999999</v>
      </c>
      <c r="H315" s="324">
        <f t="shared" si="14"/>
        <v>399.18086999999997</v>
      </c>
      <c r="I315" s="370">
        <f t="shared" si="13"/>
        <v>319.344696</v>
      </c>
      <c r="K315" s="289"/>
    </row>
    <row r="316" spans="1:11" ht="12">
      <c r="A316" s="34" t="s">
        <v>481</v>
      </c>
      <c r="B316" s="58" t="s">
        <v>0</v>
      </c>
      <c r="C316" s="220" t="s">
        <v>127</v>
      </c>
      <c r="D316" s="217" t="s">
        <v>192</v>
      </c>
      <c r="E316" s="312">
        <v>5.1336000000000004</v>
      </c>
      <c r="F316" s="311">
        <f t="shared" si="12"/>
        <v>564.69600000000003</v>
      </c>
      <c r="G316" s="322">
        <v>3.6191880000000003</v>
      </c>
      <c r="H316" s="324">
        <f t="shared" si="14"/>
        <v>398.11068000000006</v>
      </c>
      <c r="I316" s="370">
        <f t="shared" si="13"/>
        <v>318.48854400000005</v>
      </c>
      <c r="K316" s="289"/>
    </row>
    <row r="317" spans="1:11" ht="12">
      <c r="A317" s="34" t="s">
        <v>482</v>
      </c>
      <c r="B317" s="58" t="s">
        <v>0</v>
      </c>
      <c r="C317" s="220" t="s">
        <v>127</v>
      </c>
      <c r="D317" s="217" t="s">
        <v>193</v>
      </c>
      <c r="E317" s="312">
        <v>6.9551999999999996</v>
      </c>
      <c r="F317" s="311">
        <f t="shared" si="12"/>
        <v>765.072</v>
      </c>
      <c r="G317" s="322">
        <v>4.903416</v>
      </c>
      <c r="H317" s="324">
        <f t="shared" si="14"/>
        <v>539.37576000000001</v>
      </c>
      <c r="I317" s="370">
        <f t="shared" si="13"/>
        <v>431.500608</v>
      </c>
      <c r="K317" s="289"/>
    </row>
    <row r="318" spans="1:11" ht="12">
      <c r="A318" s="34" t="s">
        <v>483</v>
      </c>
      <c r="B318" s="35" t="s">
        <v>0</v>
      </c>
      <c r="C318" s="220" t="s">
        <v>127</v>
      </c>
      <c r="D318" s="257" t="s">
        <v>194</v>
      </c>
      <c r="E318" s="312">
        <v>4.2779999999999996</v>
      </c>
      <c r="F318" s="311">
        <f t="shared" si="12"/>
        <v>470.57999999999993</v>
      </c>
      <c r="G318" s="322">
        <v>3.0159899999999995</v>
      </c>
      <c r="H318" s="324">
        <f t="shared" si="14"/>
        <v>331.75889999999993</v>
      </c>
      <c r="I318" s="370">
        <f t="shared" si="13"/>
        <v>265.40711999999996</v>
      </c>
      <c r="K318" s="289"/>
    </row>
    <row r="319" spans="1:11" ht="12">
      <c r="A319" s="30"/>
      <c r="B319" s="31"/>
      <c r="C319" s="210" t="s">
        <v>195</v>
      </c>
      <c r="D319" s="217" t="s">
        <v>196</v>
      </c>
      <c r="E319" s="312">
        <v>6.4169999999999998</v>
      </c>
      <c r="F319" s="311">
        <f t="shared" si="12"/>
        <v>705.87</v>
      </c>
      <c r="G319" s="322">
        <v>4.5239849999999997</v>
      </c>
      <c r="H319" s="324">
        <f t="shared" si="14"/>
        <v>497.63834999999995</v>
      </c>
      <c r="I319" s="370">
        <f t="shared" si="13"/>
        <v>398.11067999999995</v>
      </c>
      <c r="K319" s="289"/>
    </row>
    <row r="320" spans="1:11" ht="12">
      <c r="A320" s="8" t="s">
        <v>549</v>
      </c>
      <c r="B320" s="24" t="s">
        <v>0</v>
      </c>
      <c r="C320" s="219" t="s">
        <v>127</v>
      </c>
      <c r="D320" s="258" t="s">
        <v>443</v>
      </c>
      <c r="E320" s="312">
        <v>3.9882</v>
      </c>
      <c r="F320" s="311">
        <f t="shared" si="12"/>
        <v>438.702</v>
      </c>
      <c r="G320" s="322">
        <v>2.8116810000000001</v>
      </c>
      <c r="H320" s="324">
        <f t="shared" si="14"/>
        <v>309.28491000000002</v>
      </c>
      <c r="I320" s="370">
        <f t="shared" si="13"/>
        <v>247.42792800000001</v>
      </c>
      <c r="K320" s="289"/>
    </row>
    <row r="321" spans="1:11" ht="12">
      <c r="A321" s="8" t="s">
        <v>610</v>
      </c>
      <c r="B321" s="24" t="s">
        <v>0</v>
      </c>
      <c r="C321" s="214">
        <v>20</v>
      </c>
      <c r="D321" s="216" t="s">
        <v>611</v>
      </c>
      <c r="E321" s="312">
        <v>3.8363999999999998</v>
      </c>
      <c r="F321" s="311">
        <f t="shared" si="12"/>
        <v>422.00399999999996</v>
      </c>
      <c r="G321" s="322">
        <v>2.7046619999999995</v>
      </c>
      <c r="H321" s="324">
        <f t="shared" si="14"/>
        <v>297.51281999999992</v>
      </c>
      <c r="I321" s="370">
        <f t="shared" si="13"/>
        <v>238.01025599999994</v>
      </c>
      <c r="K321" s="289"/>
    </row>
    <row r="322" spans="1:11" ht="12">
      <c r="A322" s="8" t="s">
        <v>612</v>
      </c>
      <c r="B322" s="60" t="s">
        <v>0</v>
      </c>
      <c r="C322" s="214">
        <v>20</v>
      </c>
      <c r="D322" s="216" t="s">
        <v>613</v>
      </c>
      <c r="E322" s="312">
        <v>3.8363999999999998</v>
      </c>
      <c r="F322" s="311">
        <f t="shared" si="12"/>
        <v>422.00399999999996</v>
      </c>
      <c r="G322" s="322">
        <v>2.7046619999999995</v>
      </c>
      <c r="H322" s="324">
        <f t="shared" si="14"/>
        <v>297.51281999999992</v>
      </c>
      <c r="I322" s="370">
        <f t="shared" si="13"/>
        <v>238.01025599999994</v>
      </c>
      <c r="K322" s="289"/>
    </row>
    <row r="323" spans="1:11" ht="12">
      <c r="A323" s="10" t="s">
        <v>536</v>
      </c>
      <c r="B323" s="24" t="s">
        <v>0</v>
      </c>
      <c r="C323" s="219">
        <v>20</v>
      </c>
      <c r="D323" s="216" t="s">
        <v>440</v>
      </c>
      <c r="E323" s="312">
        <v>8.1006</v>
      </c>
      <c r="F323" s="311">
        <f t="shared" si="12"/>
        <v>891.06600000000003</v>
      </c>
      <c r="G323" s="322">
        <v>5.7109229999999993</v>
      </c>
      <c r="H323" s="324">
        <f t="shared" si="14"/>
        <v>628.20152999999993</v>
      </c>
      <c r="I323" s="370">
        <f t="shared" si="13"/>
        <v>502.56122399999992</v>
      </c>
      <c r="K323" s="289"/>
    </row>
    <row r="324" spans="1:11" ht="12">
      <c r="A324" s="37" t="s">
        <v>537</v>
      </c>
      <c r="B324" s="24" t="s">
        <v>0</v>
      </c>
      <c r="C324" s="219">
        <v>20</v>
      </c>
      <c r="D324" s="216" t="s">
        <v>441</v>
      </c>
      <c r="E324" s="312">
        <v>2.0148000000000001</v>
      </c>
      <c r="F324" s="311">
        <f t="shared" si="12"/>
        <v>221.62800000000001</v>
      </c>
      <c r="G324" s="322">
        <v>1.420434</v>
      </c>
      <c r="H324" s="324">
        <f t="shared" si="14"/>
        <v>156.24773999999999</v>
      </c>
      <c r="I324" s="370">
        <f t="shared" si="13"/>
        <v>124.99819199999999</v>
      </c>
      <c r="K324" s="289"/>
    </row>
    <row r="325" spans="1:11" ht="12">
      <c r="A325" s="34" t="s">
        <v>484</v>
      </c>
      <c r="B325" s="35" t="s">
        <v>0</v>
      </c>
      <c r="C325" s="220" t="s">
        <v>127</v>
      </c>
      <c r="D325" s="217" t="s">
        <v>197</v>
      </c>
      <c r="E325" s="312">
        <v>15.649199999999999</v>
      </c>
      <c r="F325" s="311">
        <f t="shared" si="12"/>
        <v>1721.4119999999998</v>
      </c>
      <c r="G325" s="322">
        <v>11.032685999999998</v>
      </c>
      <c r="H325" s="324">
        <f t="shared" si="14"/>
        <v>1213.5954599999998</v>
      </c>
      <c r="I325" s="370">
        <f t="shared" si="13"/>
        <v>970.87636799999984</v>
      </c>
      <c r="K325" s="289"/>
    </row>
    <row r="326" spans="1:11" ht="12">
      <c r="A326" s="30" t="s">
        <v>485</v>
      </c>
      <c r="B326" s="31"/>
      <c r="C326" s="210" t="s">
        <v>131</v>
      </c>
      <c r="D326" s="217" t="s">
        <v>198</v>
      </c>
      <c r="E326" s="312">
        <v>20.589600000000001</v>
      </c>
      <c r="F326" s="311">
        <f t="shared" si="12"/>
        <v>2264.8560000000002</v>
      </c>
      <c r="G326" s="322">
        <v>14.515668</v>
      </c>
      <c r="H326" s="324">
        <f t="shared" si="14"/>
        <v>1596.7234799999999</v>
      </c>
      <c r="I326" s="370">
        <f t="shared" si="13"/>
        <v>1277.378784</v>
      </c>
      <c r="K326" s="289"/>
    </row>
    <row r="327" spans="1:11" ht="12">
      <c r="A327" s="37" t="s">
        <v>484</v>
      </c>
      <c r="B327" s="24" t="s">
        <v>0</v>
      </c>
      <c r="C327" s="220" t="s">
        <v>127</v>
      </c>
      <c r="D327" s="217" t="s">
        <v>199</v>
      </c>
      <c r="E327" s="312">
        <v>21.79</v>
      </c>
      <c r="F327" s="311">
        <f t="shared" si="12"/>
        <v>2396.9</v>
      </c>
      <c r="G327" s="322">
        <v>12.715802999999999</v>
      </c>
      <c r="H327" s="324">
        <f t="shared" si="14"/>
        <v>1398.7383299999999</v>
      </c>
      <c r="I327" s="370">
        <f t="shared" si="13"/>
        <v>1118.9906639999999</v>
      </c>
      <c r="K327" s="289"/>
    </row>
    <row r="328" spans="1:11" ht="12">
      <c r="A328" s="30" t="s">
        <v>657</v>
      </c>
      <c r="B328" s="31"/>
      <c r="C328" s="210"/>
      <c r="D328" s="217"/>
      <c r="E328" s="312">
        <v>0</v>
      </c>
      <c r="F328" s="311">
        <f t="shared" ref="F328:F391" si="15">E328*$E$2</f>
        <v>0</v>
      </c>
      <c r="G328" s="322">
        <v>0</v>
      </c>
      <c r="H328" s="324">
        <f t="shared" si="14"/>
        <v>0</v>
      </c>
      <c r="I328" s="370">
        <f t="shared" ref="I328:I391" si="16">H328-(H328/100*20)</f>
        <v>0</v>
      </c>
      <c r="K328" s="289"/>
    </row>
    <row r="329" spans="1:11" ht="12">
      <c r="A329" s="34" t="s">
        <v>486</v>
      </c>
      <c r="B329" s="35" t="s">
        <v>0</v>
      </c>
      <c r="C329" s="220" t="s">
        <v>200</v>
      </c>
      <c r="D329" s="217" t="s">
        <v>201</v>
      </c>
      <c r="E329" s="312">
        <v>3.92</v>
      </c>
      <c r="F329" s="311">
        <f t="shared" si="15"/>
        <v>431.2</v>
      </c>
      <c r="G329" s="322">
        <v>2.3252309999999996</v>
      </c>
      <c r="H329" s="324">
        <f t="shared" ref="H329:H392" si="17">G329*$E$2</f>
        <v>255.77540999999997</v>
      </c>
      <c r="I329" s="370">
        <f t="shared" si="16"/>
        <v>204.62032799999997</v>
      </c>
      <c r="K329" s="289"/>
    </row>
    <row r="330" spans="1:11" ht="12">
      <c r="A330" s="30"/>
      <c r="B330" s="31"/>
      <c r="C330" s="210" t="s">
        <v>131</v>
      </c>
      <c r="D330" s="217" t="s">
        <v>202</v>
      </c>
      <c r="E330" s="312">
        <v>3.6432000000000002</v>
      </c>
      <c r="F330" s="311">
        <f t="shared" si="15"/>
        <v>400.75200000000001</v>
      </c>
      <c r="G330" s="322">
        <v>2.5684559999999999</v>
      </c>
      <c r="H330" s="324">
        <f t="shared" si="17"/>
        <v>282.53015999999997</v>
      </c>
      <c r="I330" s="370">
        <f t="shared" si="16"/>
        <v>226.02412799999996</v>
      </c>
      <c r="K330" s="289"/>
    </row>
    <row r="331" spans="1:11" ht="12">
      <c r="A331" s="62"/>
      <c r="B331" s="31"/>
      <c r="C331" s="210" t="s">
        <v>133</v>
      </c>
      <c r="D331" s="217" t="s">
        <v>203</v>
      </c>
      <c r="E331" s="312">
        <v>5.4371999999999998</v>
      </c>
      <c r="F331" s="311">
        <f t="shared" si="15"/>
        <v>598.09199999999998</v>
      </c>
      <c r="G331" s="322">
        <v>3.8332259999999994</v>
      </c>
      <c r="H331" s="324">
        <f t="shared" si="17"/>
        <v>421.65485999999993</v>
      </c>
      <c r="I331" s="370">
        <f t="shared" si="16"/>
        <v>337.32388799999995</v>
      </c>
      <c r="K331" s="289"/>
    </row>
    <row r="332" spans="1:11" ht="12">
      <c r="A332" s="30"/>
      <c r="B332" s="31"/>
      <c r="C332" s="210" t="s">
        <v>204</v>
      </c>
      <c r="D332" s="217" t="s">
        <v>205</v>
      </c>
      <c r="E332" s="312">
        <v>7.6866000000000003</v>
      </c>
      <c r="F332" s="311">
        <f t="shared" si="15"/>
        <v>845.52600000000007</v>
      </c>
      <c r="G332" s="322">
        <v>5.4190529999999999</v>
      </c>
      <c r="H332" s="324">
        <f t="shared" si="17"/>
        <v>596.09582999999998</v>
      </c>
      <c r="I332" s="370">
        <f t="shared" si="16"/>
        <v>476.87666400000001</v>
      </c>
      <c r="K332" s="289"/>
    </row>
    <row r="333" spans="1:11" ht="12">
      <c r="A333" s="30"/>
      <c r="B333" s="31"/>
      <c r="C333" s="210" t="s">
        <v>206</v>
      </c>
      <c r="D333" s="217" t="s">
        <v>207</v>
      </c>
      <c r="E333" s="312">
        <v>6.4169999999999998</v>
      </c>
      <c r="F333" s="311">
        <f t="shared" si="15"/>
        <v>705.87</v>
      </c>
      <c r="G333" s="322">
        <v>4.5239849999999997</v>
      </c>
      <c r="H333" s="324">
        <f t="shared" si="17"/>
        <v>497.63834999999995</v>
      </c>
      <c r="I333" s="370">
        <f t="shared" si="16"/>
        <v>398.11067999999995</v>
      </c>
      <c r="K333" s="289"/>
    </row>
    <row r="334" spans="1:11" ht="12">
      <c r="A334" s="32"/>
      <c r="B334" s="33"/>
      <c r="C334" s="218" t="s">
        <v>208</v>
      </c>
      <c r="D334" s="217" t="s">
        <v>209</v>
      </c>
      <c r="E334" s="312">
        <v>11.536799999999998</v>
      </c>
      <c r="F334" s="311">
        <f t="shared" si="15"/>
        <v>1269.0479999999998</v>
      </c>
      <c r="G334" s="322">
        <v>8.133443999999999</v>
      </c>
      <c r="H334" s="324">
        <f t="shared" si="17"/>
        <v>894.67883999999992</v>
      </c>
      <c r="I334" s="370">
        <f t="shared" si="16"/>
        <v>715.74307199999998</v>
      </c>
      <c r="K334" s="289"/>
    </row>
    <row r="335" spans="1:11" ht="12">
      <c r="A335" s="63" t="s">
        <v>487</v>
      </c>
      <c r="B335" s="35" t="s">
        <v>0</v>
      </c>
      <c r="C335" s="220" t="s">
        <v>127</v>
      </c>
      <c r="D335" s="217" t="s">
        <v>210</v>
      </c>
      <c r="E335" s="312">
        <v>4.8575999999999997</v>
      </c>
      <c r="F335" s="311">
        <f t="shared" si="15"/>
        <v>534.33600000000001</v>
      </c>
      <c r="G335" s="322">
        <v>3.4246080000000001</v>
      </c>
      <c r="H335" s="324">
        <f t="shared" si="17"/>
        <v>376.70688000000001</v>
      </c>
      <c r="I335" s="370">
        <f t="shared" si="16"/>
        <v>301.36550399999999</v>
      </c>
      <c r="K335" s="289"/>
    </row>
    <row r="336" spans="1:11" ht="12">
      <c r="A336" s="30"/>
      <c r="B336" s="31"/>
      <c r="C336" s="210" t="s">
        <v>129</v>
      </c>
      <c r="D336" s="217" t="s">
        <v>211</v>
      </c>
      <c r="E336" s="312">
        <v>7.0655999999999999</v>
      </c>
      <c r="F336" s="311">
        <f t="shared" si="15"/>
        <v>777.21600000000001</v>
      </c>
      <c r="G336" s="322">
        <v>4.9812480000000008</v>
      </c>
      <c r="H336" s="324">
        <f t="shared" si="17"/>
        <v>547.9372800000001</v>
      </c>
      <c r="I336" s="370">
        <f t="shared" si="16"/>
        <v>438.34982400000007</v>
      </c>
      <c r="K336" s="289"/>
    </row>
    <row r="337" spans="1:11" ht="12">
      <c r="A337" s="30"/>
      <c r="B337" s="31"/>
      <c r="C337" s="210" t="s">
        <v>131</v>
      </c>
      <c r="D337" s="217" t="s">
        <v>212</v>
      </c>
      <c r="E337" s="312">
        <v>5.1336000000000004</v>
      </c>
      <c r="F337" s="311">
        <f t="shared" si="15"/>
        <v>564.69600000000003</v>
      </c>
      <c r="G337" s="322">
        <v>3.6191880000000003</v>
      </c>
      <c r="H337" s="324">
        <f t="shared" si="17"/>
        <v>398.11068000000006</v>
      </c>
      <c r="I337" s="370">
        <f t="shared" si="16"/>
        <v>318.48854400000005</v>
      </c>
      <c r="K337" s="289"/>
    </row>
    <row r="338" spans="1:11" ht="12">
      <c r="A338" s="30"/>
      <c r="B338" s="31"/>
      <c r="C338" s="210" t="s">
        <v>133</v>
      </c>
      <c r="D338" s="217" t="s">
        <v>213</v>
      </c>
      <c r="E338" s="312">
        <v>7.0655999999999999</v>
      </c>
      <c r="F338" s="311">
        <f t="shared" si="15"/>
        <v>777.21600000000001</v>
      </c>
      <c r="G338" s="322">
        <v>4.9812480000000008</v>
      </c>
      <c r="H338" s="324">
        <f t="shared" si="17"/>
        <v>547.9372800000001</v>
      </c>
      <c r="I338" s="370">
        <f t="shared" si="16"/>
        <v>438.34982400000007</v>
      </c>
      <c r="K338" s="289"/>
    </row>
    <row r="339" spans="1:11" ht="12">
      <c r="A339" s="30"/>
      <c r="B339" s="31"/>
      <c r="C339" s="210" t="s">
        <v>206</v>
      </c>
      <c r="D339" s="217" t="s">
        <v>214</v>
      </c>
      <c r="E339" s="312">
        <v>7.0655999999999999</v>
      </c>
      <c r="F339" s="311">
        <f t="shared" si="15"/>
        <v>777.21600000000001</v>
      </c>
      <c r="G339" s="322">
        <v>4.9812480000000008</v>
      </c>
      <c r="H339" s="324">
        <f t="shared" si="17"/>
        <v>547.9372800000001</v>
      </c>
      <c r="I339" s="370">
        <f t="shared" si="16"/>
        <v>438.34982400000007</v>
      </c>
      <c r="K339" s="289"/>
    </row>
    <row r="340" spans="1:11" ht="12">
      <c r="A340" s="32"/>
      <c r="B340" s="47"/>
      <c r="C340" s="259" t="s">
        <v>215</v>
      </c>
      <c r="D340" s="217" t="s">
        <v>216</v>
      </c>
      <c r="E340" s="312">
        <v>11.4954</v>
      </c>
      <c r="F340" s="311">
        <f t="shared" si="15"/>
        <v>1264.4939999999999</v>
      </c>
      <c r="G340" s="322">
        <v>8.1042570000000005</v>
      </c>
      <c r="H340" s="324">
        <f t="shared" si="17"/>
        <v>891.46827000000008</v>
      </c>
      <c r="I340" s="370">
        <f t="shared" si="16"/>
        <v>713.17461600000001</v>
      </c>
      <c r="K340" s="289"/>
    </row>
    <row r="341" spans="1:11" ht="12">
      <c r="A341" s="28" t="s">
        <v>488</v>
      </c>
      <c r="B341" s="35" t="s">
        <v>0</v>
      </c>
      <c r="C341" s="220" t="s">
        <v>99</v>
      </c>
      <c r="D341" s="217" t="s">
        <v>836</v>
      </c>
      <c r="E341" s="312">
        <v>3.1739999999999999</v>
      </c>
      <c r="F341" s="311">
        <f t="shared" si="15"/>
        <v>349.14</v>
      </c>
      <c r="G341" s="322">
        <v>2.2376699999999996</v>
      </c>
      <c r="H341" s="324">
        <f t="shared" si="17"/>
        <v>246.14369999999997</v>
      </c>
      <c r="I341" s="370">
        <f t="shared" si="16"/>
        <v>196.91495999999998</v>
      </c>
      <c r="K341" s="289"/>
    </row>
    <row r="342" spans="1:11" ht="12">
      <c r="A342" s="30"/>
      <c r="B342" s="55"/>
      <c r="C342" s="210" t="s">
        <v>217</v>
      </c>
      <c r="D342" s="217" t="s">
        <v>837</v>
      </c>
      <c r="E342" s="312">
        <v>3.1739999999999999</v>
      </c>
      <c r="F342" s="311">
        <f t="shared" si="15"/>
        <v>349.14</v>
      </c>
      <c r="G342" s="322">
        <v>2.2376699999999996</v>
      </c>
      <c r="H342" s="324">
        <f t="shared" si="17"/>
        <v>246.14369999999997</v>
      </c>
      <c r="I342" s="370">
        <f t="shared" si="16"/>
        <v>196.91495999999998</v>
      </c>
      <c r="K342" s="289"/>
    </row>
    <row r="343" spans="1:11" ht="12">
      <c r="A343" s="30"/>
      <c r="B343" s="45"/>
      <c r="C343" s="210" t="s">
        <v>218</v>
      </c>
      <c r="D343" s="217" t="s">
        <v>838</v>
      </c>
      <c r="E343" s="312">
        <v>3.1739999999999999</v>
      </c>
      <c r="F343" s="311">
        <f t="shared" si="15"/>
        <v>349.14</v>
      </c>
      <c r="G343" s="322">
        <v>2.2376699999999996</v>
      </c>
      <c r="H343" s="324">
        <f t="shared" si="17"/>
        <v>246.14369999999997</v>
      </c>
      <c r="I343" s="370">
        <f t="shared" si="16"/>
        <v>196.91495999999998</v>
      </c>
      <c r="K343" s="289"/>
    </row>
    <row r="344" spans="1:11" ht="12">
      <c r="A344" s="30"/>
      <c r="B344" s="45"/>
      <c r="C344" s="210" t="s">
        <v>219</v>
      </c>
      <c r="D344" s="217" t="s">
        <v>839</v>
      </c>
      <c r="E344" s="312">
        <v>3.9192</v>
      </c>
      <c r="F344" s="311">
        <f t="shared" si="15"/>
        <v>431.11200000000002</v>
      </c>
      <c r="G344" s="322">
        <v>2.763036</v>
      </c>
      <c r="H344" s="324">
        <f t="shared" si="17"/>
        <v>303.93396000000001</v>
      </c>
      <c r="I344" s="370">
        <f t="shared" si="16"/>
        <v>243.14716800000002</v>
      </c>
      <c r="K344" s="289"/>
    </row>
    <row r="345" spans="1:11" ht="12">
      <c r="A345" s="93"/>
      <c r="B345" s="45"/>
      <c r="C345" s="210" t="s">
        <v>220</v>
      </c>
      <c r="D345" s="217" t="s">
        <v>840</v>
      </c>
      <c r="E345" s="312">
        <v>3.9605999999999999</v>
      </c>
      <c r="F345" s="311">
        <f t="shared" si="15"/>
        <v>435.666</v>
      </c>
      <c r="G345" s="322">
        <v>2.7922229999999999</v>
      </c>
      <c r="H345" s="324">
        <f t="shared" si="17"/>
        <v>307.14452999999997</v>
      </c>
      <c r="I345" s="370">
        <f t="shared" si="16"/>
        <v>245.71562399999999</v>
      </c>
      <c r="K345" s="289"/>
    </row>
    <row r="346" spans="1:11" ht="12">
      <c r="A346" s="93"/>
      <c r="B346" s="45"/>
      <c r="C346" s="210" t="s">
        <v>841</v>
      </c>
      <c r="D346" s="217" t="s">
        <v>842</v>
      </c>
      <c r="E346" s="312">
        <v>4.3746</v>
      </c>
      <c r="F346" s="311">
        <f t="shared" si="15"/>
        <v>481.20600000000002</v>
      </c>
      <c r="G346" s="322">
        <v>3.0840930000000002</v>
      </c>
      <c r="H346" s="324">
        <f t="shared" si="17"/>
        <v>339.25023000000004</v>
      </c>
      <c r="I346" s="370">
        <f t="shared" si="16"/>
        <v>271.40018400000002</v>
      </c>
      <c r="K346" s="289"/>
    </row>
    <row r="347" spans="1:11" ht="12">
      <c r="A347" s="93"/>
      <c r="B347" s="45"/>
      <c r="C347" s="210" t="s">
        <v>843</v>
      </c>
      <c r="D347" s="217" t="s">
        <v>844</v>
      </c>
      <c r="E347" s="312">
        <v>4.6505999999999998</v>
      </c>
      <c r="F347" s="311">
        <f t="shared" si="15"/>
        <v>511.56599999999997</v>
      </c>
      <c r="G347" s="322">
        <v>3.2786729999999995</v>
      </c>
      <c r="H347" s="324">
        <f t="shared" si="17"/>
        <v>360.65402999999992</v>
      </c>
      <c r="I347" s="370">
        <f t="shared" si="16"/>
        <v>288.52322399999991</v>
      </c>
      <c r="K347" s="289"/>
    </row>
    <row r="348" spans="1:11" ht="12">
      <c r="A348" s="93"/>
      <c r="B348" s="45"/>
      <c r="C348" s="210" t="s">
        <v>845</v>
      </c>
      <c r="D348" s="217" t="s">
        <v>846</v>
      </c>
      <c r="E348" s="312">
        <v>9.4116</v>
      </c>
      <c r="F348" s="311">
        <f t="shared" si="15"/>
        <v>1035.2760000000001</v>
      </c>
      <c r="G348" s="322">
        <v>6.635177999999998</v>
      </c>
      <c r="H348" s="324">
        <f t="shared" si="17"/>
        <v>729.86957999999981</v>
      </c>
      <c r="I348" s="370">
        <f t="shared" si="16"/>
        <v>583.8956639999999</v>
      </c>
      <c r="K348" s="289"/>
    </row>
    <row r="349" spans="1:11" ht="12">
      <c r="A349" s="93"/>
      <c r="B349" s="45"/>
      <c r="C349" s="210" t="s">
        <v>847</v>
      </c>
      <c r="D349" s="217" t="s">
        <v>848</v>
      </c>
      <c r="E349" s="312">
        <v>9.4116</v>
      </c>
      <c r="F349" s="311">
        <f t="shared" si="15"/>
        <v>1035.2760000000001</v>
      </c>
      <c r="G349" s="322">
        <v>6.635177999999998</v>
      </c>
      <c r="H349" s="324">
        <f t="shared" si="17"/>
        <v>729.86957999999981</v>
      </c>
      <c r="I349" s="370">
        <f t="shared" si="16"/>
        <v>583.8956639999999</v>
      </c>
      <c r="K349" s="289"/>
    </row>
    <row r="350" spans="1:11" ht="12">
      <c r="A350" s="37" t="s">
        <v>532</v>
      </c>
      <c r="B350" s="35" t="s">
        <v>0</v>
      </c>
      <c r="C350" s="260" t="s">
        <v>221</v>
      </c>
      <c r="D350" s="253" t="s">
        <v>222</v>
      </c>
      <c r="E350" s="312">
        <v>6.8862000000000005</v>
      </c>
      <c r="F350" s="311">
        <f t="shared" si="15"/>
        <v>757.48200000000008</v>
      </c>
      <c r="G350" s="322">
        <v>4.8547710000000004</v>
      </c>
      <c r="H350" s="324">
        <f t="shared" si="17"/>
        <v>534.02481</v>
      </c>
      <c r="I350" s="370">
        <f t="shared" si="16"/>
        <v>427.21984800000001</v>
      </c>
      <c r="K350" s="289"/>
    </row>
    <row r="351" spans="1:11" ht="12">
      <c r="A351" s="64"/>
      <c r="B351" s="46"/>
      <c r="C351" s="210" t="s">
        <v>223</v>
      </c>
      <c r="D351" s="250" t="s">
        <v>224</v>
      </c>
      <c r="E351" s="312">
        <v>6.8862000000000005</v>
      </c>
      <c r="F351" s="311">
        <f t="shared" si="15"/>
        <v>757.48200000000008</v>
      </c>
      <c r="G351" s="322">
        <v>4.8547710000000004</v>
      </c>
      <c r="H351" s="324">
        <f t="shared" si="17"/>
        <v>534.02481</v>
      </c>
      <c r="I351" s="370">
        <f t="shared" si="16"/>
        <v>427.21984800000001</v>
      </c>
      <c r="K351" s="289"/>
    </row>
    <row r="352" spans="1:11" ht="12">
      <c r="A352" s="65"/>
      <c r="B352" s="46"/>
      <c r="C352" s="210" t="s">
        <v>225</v>
      </c>
      <c r="D352" s="250" t="s">
        <v>226</v>
      </c>
      <c r="E352" s="312">
        <v>6.8862000000000005</v>
      </c>
      <c r="F352" s="311">
        <f t="shared" si="15"/>
        <v>757.48200000000008</v>
      </c>
      <c r="G352" s="322">
        <v>4.8547710000000004</v>
      </c>
      <c r="H352" s="324">
        <f t="shared" si="17"/>
        <v>534.02481</v>
      </c>
      <c r="I352" s="370">
        <f t="shared" si="16"/>
        <v>427.21984800000001</v>
      </c>
      <c r="K352" s="289"/>
    </row>
    <row r="353" spans="1:11" ht="12">
      <c r="A353" s="28" t="s">
        <v>533</v>
      </c>
      <c r="B353" s="35" t="s">
        <v>0</v>
      </c>
      <c r="C353" s="220" t="s">
        <v>221</v>
      </c>
      <c r="D353" s="217" t="s">
        <v>227</v>
      </c>
      <c r="E353" s="312">
        <v>7.4105999999999996</v>
      </c>
      <c r="F353" s="311">
        <f t="shared" si="15"/>
        <v>815.16599999999994</v>
      </c>
      <c r="G353" s="322">
        <v>5.2244729999999997</v>
      </c>
      <c r="H353" s="324">
        <f t="shared" si="17"/>
        <v>574.69202999999993</v>
      </c>
      <c r="I353" s="370">
        <f t="shared" si="16"/>
        <v>459.75362399999995</v>
      </c>
      <c r="K353" s="289"/>
    </row>
    <row r="354" spans="1:11" ht="12">
      <c r="A354" s="30"/>
      <c r="B354" s="45"/>
      <c r="C354" s="210" t="s">
        <v>223</v>
      </c>
      <c r="D354" s="217" t="s">
        <v>228</v>
      </c>
      <c r="E354" s="312">
        <v>7.4105999999999996</v>
      </c>
      <c r="F354" s="311">
        <f t="shared" si="15"/>
        <v>815.16599999999994</v>
      </c>
      <c r="G354" s="322">
        <v>5.2244729999999997</v>
      </c>
      <c r="H354" s="324">
        <f t="shared" si="17"/>
        <v>574.69202999999993</v>
      </c>
      <c r="I354" s="370">
        <f t="shared" si="16"/>
        <v>459.75362399999995</v>
      </c>
      <c r="K354" s="289"/>
    </row>
    <row r="355" spans="1:11" ht="12">
      <c r="A355" s="65"/>
      <c r="B355" s="46"/>
      <c r="C355" s="210" t="s">
        <v>225</v>
      </c>
      <c r="D355" s="250" t="s">
        <v>229</v>
      </c>
      <c r="E355" s="312">
        <v>7.4105999999999996</v>
      </c>
      <c r="F355" s="311">
        <f t="shared" si="15"/>
        <v>815.16599999999994</v>
      </c>
      <c r="G355" s="322">
        <v>5.2244729999999997</v>
      </c>
      <c r="H355" s="324">
        <f t="shared" si="17"/>
        <v>574.69202999999993</v>
      </c>
      <c r="I355" s="370">
        <f t="shared" si="16"/>
        <v>459.75362399999995</v>
      </c>
      <c r="K355" s="289"/>
    </row>
    <row r="356" spans="1:11" ht="12">
      <c r="A356" s="34" t="s">
        <v>489</v>
      </c>
      <c r="B356" s="35" t="s">
        <v>0</v>
      </c>
      <c r="C356" s="260">
        <v>20</v>
      </c>
      <c r="D356" s="253" t="s">
        <v>230</v>
      </c>
      <c r="E356" s="312">
        <v>16.9878</v>
      </c>
      <c r="F356" s="311">
        <f t="shared" si="15"/>
        <v>1868.6579999999999</v>
      </c>
      <c r="G356" s="322">
        <v>11.976398999999999</v>
      </c>
      <c r="H356" s="324">
        <f t="shared" si="17"/>
        <v>1317.4038899999998</v>
      </c>
      <c r="I356" s="370">
        <f t="shared" si="16"/>
        <v>1053.9231119999999</v>
      </c>
      <c r="K356" s="289"/>
    </row>
    <row r="357" spans="1:11" ht="12">
      <c r="A357" s="64"/>
      <c r="B357" s="46"/>
      <c r="C357" s="210">
        <v>25</v>
      </c>
      <c r="D357" s="250" t="s">
        <v>231</v>
      </c>
      <c r="E357" s="312">
        <v>18.0228</v>
      </c>
      <c r="F357" s="311">
        <f t="shared" si="15"/>
        <v>1982.508</v>
      </c>
      <c r="G357" s="322">
        <v>12.706073999999999</v>
      </c>
      <c r="H357" s="324">
        <f t="shared" si="17"/>
        <v>1397.66814</v>
      </c>
      <c r="I357" s="370">
        <f t="shared" si="16"/>
        <v>1118.1345120000001</v>
      </c>
      <c r="K357" s="289"/>
    </row>
    <row r="358" spans="1:11" ht="12">
      <c r="A358" s="65"/>
      <c r="B358" s="46"/>
      <c r="C358" s="210">
        <v>32</v>
      </c>
      <c r="D358" s="250" t="s">
        <v>232</v>
      </c>
      <c r="E358" s="312">
        <v>28.4832</v>
      </c>
      <c r="F358" s="311">
        <f t="shared" si="15"/>
        <v>3133.152</v>
      </c>
      <c r="G358" s="322">
        <v>20.080656000000001</v>
      </c>
      <c r="H358" s="324">
        <f t="shared" si="17"/>
        <v>2208.8721600000003</v>
      </c>
      <c r="I358" s="370">
        <f t="shared" si="16"/>
        <v>1767.0977280000002</v>
      </c>
      <c r="K358" s="289"/>
    </row>
    <row r="359" spans="1:11" ht="12">
      <c r="A359" s="34" t="s">
        <v>490</v>
      </c>
      <c r="B359" s="35" t="s">
        <v>0</v>
      </c>
      <c r="C359" s="260">
        <v>20</v>
      </c>
      <c r="D359" s="253" t="s">
        <v>233</v>
      </c>
      <c r="E359" s="312">
        <v>16.215</v>
      </c>
      <c r="F359" s="311">
        <f t="shared" si="15"/>
        <v>1783.65</v>
      </c>
      <c r="G359" s="322">
        <v>11.431575</v>
      </c>
      <c r="H359" s="324">
        <f t="shared" si="17"/>
        <v>1257.47325</v>
      </c>
      <c r="I359" s="370">
        <f t="shared" si="16"/>
        <v>1005.9786</v>
      </c>
      <c r="K359" s="289"/>
    </row>
    <row r="360" spans="1:11" ht="12">
      <c r="A360" s="64"/>
      <c r="B360" s="46"/>
      <c r="C360" s="210">
        <v>25</v>
      </c>
      <c r="D360" s="250" t="s">
        <v>234</v>
      </c>
      <c r="E360" s="312">
        <v>16.504799999999999</v>
      </c>
      <c r="F360" s="311">
        <f t="shared" si="15"/>
        <v>1815.528</v>
      </c>
      <c r="G360" s="322">
        <v>11.635883999999999</v>
      </c>
      <c r="H360" s="324">
        <f t="shared" si="17"/>
        <v>1279.94724</v>
      </c>
      <c r="I360" s="370">
        <f t="shared" si="16"/>
        <v>1023.9577919999999</v>
      </c>
      <c r="K360" s="289"/>
    </row>
    <row r="361" spans="1:11" ht="12">
      <c r="A361" s="65"/>
      <c r="B361" s="46"/>
      <c r="C361" s="210">
        <v>32</v>
      </c>
      <c r="D361" s="250" t="s">
        <v>235</v>
      </c>
      <c r="E361" s="312">
        <v>21.224399999999999</v>
      </c>
      <c r="F361" s="311">
        <f t="shared" si="15"/>
        <v>2334.6839999999997</v>
      </c>
      <c r="G361" s="322">
        <v>14.963201999999999</v>
      </c>
      <c r="H361" s="324">
        <f t="shared" si="17"/>
        <v>1645.9522199999999</v>
      </c>
      <c r="I361" s="370">
        <f t="shared" si="16"/>
        <v>1316.7617759999998</v>
      </c>
      <c r="K361" s="289"/>
    </row>
    <row r="362" spans="1:11" ht="12">
      <c r="A362" s="34" t="s">
        <v>491</v>
      </c>
      <c r="B362" s="35" t="s">
        <v>0</v>
      </c>
      <c r="C362" s="220">
        <v>20</v>
      </c>
      <c r="D362" s="217" t="s">
        <v>236</v>
      </c>
      <c r="E362" s="312">
        <v>11.440199999999999</v>
      </c>
      <c r="F362" s="311">
        <f t="shared" si="15"/>
        <v>1258.4219999999998</v>
      </c>
      <c r="G362" s="322">
        <v>8.0653409999999983</v>
      </c>
      <c r="H362" s="324">
        <f t="shared" si="17"/>
        <v>887.18750999999986</v>
      </c>
      <c r="I362" s="370">
        <f t="shared" si="16"/>
        <v>709.75000799999987</v>
      </c>
      <c r="K362" s="289"/>
    </row>
    <row r="363" spans="1:11" ht="12">
      <c r="A363" s="30"/>
      <c r="B363" s="31"/>
      <c r="C363" s="210" t="s">
        <v>237</v>
      </c>
      <c r="D363" s="217" t="s">
        <v>238</v>
      </c>
      <c r="E363" s="312">
        <v>14.959199999999999</v>
      </c>
      <c r="F363" s="311">
        <f t="shared" si="15"/>
        <v>1645.5119999999999</v>
      </c>
      <c r="G363" s="322">
        <v>10.546235999999999</v>
      </c>
      <c r="H363" s="324">
        <f t="shared" si="17"/>
        <v>1160.0859599999999</v>
      </c>
      <c r="I363" s="370">
        <f t="shared" si="16"/>
        <v>928.06876799999986</v>
      </c>
      <c r="K363" s="289"/>
    </row>
    <row r="364" spans="1:11" ht="12">
      <c r="A364" s="30"/>
      <c r="B364" s="46"/>
      <c r="C364" s="210">
        <v>32</v>
      </c>
      <c r="D364" s="217" t="s">
        <v>239</v>
      </c>
      <c r="E364" s="312">
        <v>26.716799999999999</v>
      </c>
      <c r="F364" s="311">
        <f t="shared" si="15"/>
        <v>2938.848</v>
      </c>
      <c r="G364" s="322">
        <v>18.835343999999999</v>
      </c>
      <c r="H364" s="324">
        <f t="shared" si="17"/>
        <v>2071.8878399999999</v>
      </c>
      <c r="I364" s="370">
        <f t="shared" si="16"/>
        <v>1657.510272</v>
      </c>
      <c r="K364" s="289"/>
    </row>
    <row r="365" spans="1:11" ht="12">
      <c r="A365" s="30"/>
      <c r="B365" s="31"/>
      <c r="C365" s="210">
        <v>40</v>
      </c>
      <c r="D365" s="217" t="s">
        <v>240</v>
      </c>
      <c r="E365" s="312">
        <v>46.050599999999996</v>
      </c>
      <c r="F365" s="311">
        <f t="shared" si="15"/>
        <v>5065.5659999999998</v>
      </c>
      <c r="G365" s="322">
        <v>32.465672999999995</v>
      </c>
      <c r="H365" s="324">
        <f t="shared" si="17"/>
        <v>3571.2240299999994</v>
      </c>
      <c r="I365" s="370">
        <f t="shared" si="16"/>
        <v>2856.9792239999997</v>
      </c>
      <c r="K365" s="289"/>
    </row>
    <row r="366" spans="1:11" ht="12">
      <c r="A366" s="30"/>
      <c r="B366" s="31"/>
      <c r="C366" s="210">
        <v>50</v>
      </c>
      <c r="D366" s="217" t="s">
        <v>241</v>
      </c>
      <c r="E366" s="312">
        <v>69.5244</v>
      </c>
      <c r="F366" s="311">
        <f t="shared" si="15"/>
        <v>7647.6840000000002</v>
      </c>
      <c r="G366" s="322">
        <v>49.014702</v>
      </c>
      <c r="H366" s="324">
        <f t="shared" si="17"/>
        <v>5391.6172200000001</v>
      </c>
      <c r="I366" s="370">
        <f t="shared" si="16"/>
        <v>4313.2937760000004</v>
      </c>
      <c r="K366" s="289"/>
    </row>
    <row r="367" spans="1:11" ht="12">
      <c r="A367" s="32"/>
      <c r="B367" s="33"/>
      <c r="C367" s="218">
        <v>63</v>
      </c>
      <c r="D367" s="217" t="s">
        <v>242</v>
      </c>
      <c r="E367" s="312">
        <v>102.9618</v>
      </c>
      <c r="F367" s="311">
        <f t="shared" si="15"/>
        <v>11325.797999999999</v>
      </c>
      <c r="G367" s="322">
        <v>72.58806899999999</v>
      </c>
      <c r="H367" s="324">
        <f t="shared" si="17"/>
        <v>7984.6875899999986</v>
      </c>
      <c r="I367" s="370">
        <f t="shared" si="16"/>
        <v>6387.7500719999989</v>
      </c>
      <c r="K367" s="289"/>
    </row>
    <row r="368" spans="1:11" ht="12">
      <c r="A368" s="34" t="s">
        <v>492</v>
      </c>
      <c r="B368" s="35" t="s">
        <v>0</v>
      </c>
      <c r="C368" s="220">
        <v>16</v>
      </c>
      <c r="D368" s="217" t="s">
        <v>243</v>
      </c>
      <c r="E368" s="312">
        <v>9.4116</v>
      </c>
      <c r="F368" s="311">
        <f t="shared" si="15"/>
        <v>1035.2760000000001</v>
      </c>
      <c r="G368" s="322">
        <v>6.635177999999998</v>
      </c>
      <c r="H368" s="324">
        <f t="shared" si="17"/>
        <v>729.86957999999981</v>
      </c>
      <c r="I368" s="370">
        <f t="shared" si="16"/>
        <v>583.8956639999999</v>
      </c>
      <c r="K368" s="289"/>
    </row>
    <row r="369" spans="1:11" ht="12">
      <c r="A369" s="30"/>
      <c r="B369" s="31"/>
      <c r="C369" s="210" t="s">
        <v>244</v>
      </c>
      <c r="D369" s="217" t="s">
        <v>245</v>
      </c>
      <c r="E369" s="312">
        <v>9.4116</v>
      </c>
      <c r="F369" s="311">
        <f t="shared" si="15"/>
        <v>1035.2760000000001</v>
      </c>
      <c r="G369" s="322">
        <v>6.635177999999998</v>
      </c>
      <c r="H369" s="324">
        <f t="shared" si="17"/>
        <v>729.86957999999981</v>
      </c>
      <c r="I369" s="370">
        <f t="shared" si="16"/>
        <v>583.8956639999999</v>
      </c>
      <c r="K369" s="289"/>
    </row>
    <row r="370" spans="1:11" ht="12">
      <c r="A370" s="30"/>
      <c r="B370" s="31"/>
      <c r="C370" s="210">
        <v>25</v>
      </c>
      <c r="D370" s="217" t="s">
        <v>246</v>
      </c>
      <c r="E370" s="312">
        <v>12.5442</v>
      </c>
      <c r="F370" s="311">
        <f t="shared" si="15"/>
        <v>1379.8620000000001</v>
      </c>
      <c r="G370" s="322">
        <v>8.8436609999999991</v>
      </c>
      <c r="H370" s="324">
        <f t="shared" si="17"/>
        <v>972.80270999999993</v>
      </c>
      <c r="I370" s="370">
        <f t="shared" si="16"/>
        <v>778.24216799999999</v>
      </c>
      <c r="K370" s="289"/>
    </row>
    <row r="371" spans="1:11" ht="12">
      <c r="A371" s="30"/>
      <c r="B371" s="31"/>
      <c r="C371" s="210" t="s">
        <v>247</v>
      </c>
      <c r="D371" s="217" t="s">
        <v>248</v>
      </c>
      <c r="E371" s="312">
        <v>17.995199999999997</v>
      </c>
      <c r="F371" s="311">
        <f t="shared" si="15"/>
        <v>1979.4719999999998</v>
      </c>
      <c r="G371" s="322">
        <v>12.686615999999997</v>
      </c>
      <c r="H371" s="324">
        <f t="shared" si="17"/>
        <v>1395.5277599999997</v>
      </c>
      <c r="I371" s="370">
        <f t="shared" si="16"/>
        <v>1116.4222079999997</v>
      </c>
      <c r="K371" s="289"/>
    </row>
    <row r="372" spans="1:11" ht="12">
      <c r="A372" s="30"/>
      <c r="B372" s="31"/>
      <c r="C372" s="210">
        <v>40</v>
      </c>
      <c r="D372" s="217" t="s">
        <v>249</v>
      </c>
      <c r="E372" s="312">
        <v>31.312200000000001</v>
      </c>
      <c r="F372" s="311">
        <f t="shared" si="15"/>
        <v>3444.3420000000001</v>
      </c>
      <c r="G372" s="322">
        <v>22.075101</v>
      </c>
      <c r="H372" s="324">
        <f t="shared" si="17"/>
        <v>2428.2611099999999</v>
      </c>
      <c r="I372" s="370">
        <f t="shared" si="16"/>
        <v>1942.608888</v>
      </c>
      <c r="K372" s="289"/>
    </row>
    <row r="373" spans="1:11" ht="12">
      <c r="A373" s="30"/>
      <c r="B373" s="31"/>
      <c r="C373" s="210">
        <v>50</v>
      </c>
      <c r="D373" s="217" t="s">
        <v>250</v>
      </c>
      <c r="E373" s="312">
        <v>46.961399999999998</v>
      </c>
      <c r="F373" s="311">
        <f t="shared" si="15"/>
        <v>5165.7539999999999</v>
      </c>
      <c r="G373" s="322">
        <v>33.107786999999995</v>
      </c>
      <c r="H373" s="324">
        <f t="shared" si="17"/>
        <v>3641.8565699999995</v>
      </c>
      <c r="I373" s="370">
        <f t="shared" si="16"/>
        <v>2913.4852559999995</v>
      </c>
      <c r="K373" s="289"/>
    </row>
    <row r="374" spans="1:11" ht="12">
      <c r="A374" s="32"/>
      <c r="B374" s="33"/>
      <c r="C374" s="218">
        <v>63</v>
      </c>
      <c r="D374" s="217" t="s">
        <v>251</v>
      </c>
      <c r="E374" s="312">
        <v>63.562799999999996</v>
      </c>
      <c r="F374" s="311">
        <f t="shared" si="15"/>
        <v>6991.9079999999994</v>
      </c>
      <c r="G374" s="322">
        <v>44.811773999999993</v>
      </c>
      <c r="H374" s="324">
        <f t="shared" si="17"/>
        <v>4929.2951399999993</v>
      </c>
      <c r="I374" s="370">
        <f t="shared" si="16"/>
        <v>3943.4361119999994</v>
      </c>
      <c r="K374" s="289"/>
    </row>
    <row r="375" spans="1:11" ht="12">
      <c r="A375" s="34" t="s">
        <v>655</v>
      </c>
      <c r="B375" s="35" t="s">
        <v>0</v>
      </c>
      <c r="C375" s="220">
        <v>20</v>
      </c>
      <c r="D375" s="217" t="s">
        <v>252</v>
      </c>
      <c r="E375" s="312">
        <v>22.107600000000001</v>
      </c>
      <c r="F375" s="311">
        <f t="shared" si="15"/>
        <v>2431.8360000000002</v>
      </c>
      <c r="G375" s="322">
        <v>15.585858</v>
      </c>
      <c r="H375" s="324">
        <f t="shared" si="17"/>
        <v>1714.4443799999999</v>
      </c>
      <c r="I375" s="370">
        <f t="shared" si="16"/>
        <v>1371.5555039999999</v>
      </c>
      <c r="K375" s="289"/>
    </row>
    <row r="376" spans="1:11" ht="12">
      <c r="A376" s="32" t="s">
        <v>557</v>
      </c>
      <c r="B376" s="31"/>
      <c r="C376" s="210">
        <v>25</v>
      </c>
      <c r="D376" s="217" t="s">
        <v>253</v>
      </c>
      <c r="E376" s="312">
        <v>25.792200000000001</v>
      </c>
      <c r="F376" s="311">
        <f t="shared" si="15"/>
        <v>2837.1420000000003</v>
      </c>
      <c r="G376" s="322">
        <v>18.183501</v>
      </c>
      <c r="H376" s="324">
        <f t="shared" si="17"/>
        <v>2000.1851099999999</v>
      </c>
      <c r="I376" s="370">
        <f t="shared" si="16"/>
        <v>1600.1480879999999</v>
      </c>
      <c r="K376" s="289"/>
    </row>
    <row r="377" spans="1:11" ht="12">
      <c r="A377" s="67" t="s">
        <v>559</v>
      </c>
      <c r="B377" s="35" t="s">
        <v>0</v>
      </c>
      <c r="C377" s="220">
        <v>20</v>
      </c>
      <c r="D377" s="217" t="s">
        <v>254</v>
      </c>
      <c r="E377" s="312">
        <v>39.200000000000003</v>
      </c>
      <c r="F377" s="311">
        <f t="shared" si="15"/>
        <v>4312</v>
      </c>
      <c r="G377" s="322">
        <v>20.119571999999998</v>
      </c>
      <c r="H377" s="324">
        <f t="shared" si="17"/>
        <v>2213.15292</v>
      </c>
      <c r="I377" s="370">
        <f t="shared" si="16"/>
        <v>1770.522336</v>
      </c>
      <c r="K377" s="289"/>
    </row>
    <row r="378" spans="1:11" ht="12">
      <c r="A378" s="32" t="s">
        <v>558</v>
      </c>
      <c r="B378" s="31"/>
      <c r="C378" s="210">
        <v>25</v>
      </c>
      <c r="D378" s="217" t="s">
        <v>255</v>
      </c>
      <c r="E378" s="312">
        <v>43.56</v>
      </c>
      <c r="F378" s="311">
        <f t="shared" si="15"/>
        <v>4791.6000000000004</v>
      </c>
      <c r="G378" s="322">
        <v>25.324586999999998</v>
      </c>
      <c r="H378" s="324">
        <f t="shared" si="17"/>
        <v>2785.7045699999999</v>
      </c>
      <c r="I378" s="370">
        <f t="shared" si="16"/>
        <v>2228.5636559999998</v>
      </c>
      <c r="K378" s="289"/>
    </row>
    <row r="379" spans="1:11" ht="12">
      <c r="A379" s="67" t="s">
        <v>493</v>
      </c>
      <c r="B379" s="35" t="s">
        <v>0</v>
      </c>
      <c r="C379" s="220">
        <v>20</v>
      </c>
      <c r="D379" s="217" t="s">
        <v>256</v>
      </c>
      <c r="E379" s="312">
        <v>7.1208</v>
      </c>
      <c r="F379" s="311">
        <f t="shared" si="15"/>
        <v>783.28800000000001</v>
      </c>
      <c r="G379" s="322">
        <v>5.0201640000000003</v>
      </c>
      <c r="H379" s="324">
        <f t="shared" si="17"/>
        <v>552.21804000000009</v>
      </c>
      <c r="I379" s="370">
        <f t="shared" si="16"/>
        <v>441.77443200000005</v>
      </c>
      <c r="K379" s="289"/>
    </row>
    <row r="380" spans="1:11" ht="12">
      <c r="A380" s="68" t="s">
        <v>561</v>
      </c>
      <c r="B380" s="35" t="s">
        <v>0</v>
      </c>
      <c r="C380" s="220">
        <v>20</v>
      </c>
      <c r="D380" s="217" t="s">
        <v>257</v>
      </c>
      <c r="E380" s="312">
        <v>27.627599999999997</v>
      </c>
      <c r="F380" s="311">
        <f t="shared" si="15"/>
        <v>3039.0359999999996</v>
      </c>
      <c r="G380" s="322">
        <v>19.477457999999999</v>
      </c>
      <c r="H380" s="324">
        <f t="shared" si="17"/>
        <v>2142.5203799999999</v>
      </c>
      <c r="I380" s="370">
        <f t="shared" si="16"/>
        <v>1714.016304</v>
      </c>
      <c r="K380" s="289"/>
    </row>
    <row r="381" spans="1:11" ht="12">
      <c r="A381" s="36" t="s">
        <v>560</v>
      </c>
      <c r="B381" s="46"/>
      <c r="C381" s="210">
        <v>25</v>
      </c>
      <c r="D381" s="217" t="s">
        <v>258</v>
      </c>
      <c r="E381" s="312">
        <v>29.849399999999999</v>
      </c>
      <c r="F381" s="311">
        <f t="shared" si="15"/>
        <v>3283.4339999999997</v>
      </c>
      <c r="G381" s="322">
        <v>21.043826999999997</v>
      </c>
      <c r="H381" s="324">
        <f t="shared" si="17"/>
        <v>2314.8209699999998</v>
      </c>
      <c r="I381" s="370">
        <f t="shared" si="16"/>
        <v>1851.8567759999999</v>
      </c>
      <c r="K381" s="289"/>
    </row>
    <row r="382" spans="1:11" ht="12">
      <c r="A382" s="108" t="s">
        <v>876</v>
      </c>
      <c r="B382" s="44"/>
      <c r="C382" s="261">
        <v>20</v>
      </c>
      <c r="D382" s="217" t="s">
        <v>849</v>
      </c>
      <c r="E382" s="312">
        <v>25.53</v>
      </c>
      <c r="F382" s="311">
        <f t="shared" si="15"/>
        <v>2808.3</v>
      </c>
      <c r="G382" s="322">
        <v>17.998650000000001</v>
      </c>
      <c r="H382" s="324">
        <f t="shared" si="17"/>
        <v>1979.8515000000002</v>
      </c>
      <c r="I382" s="370">
        <f t="shared" si="16"/>
        <v>1583.8812000000003</v>
      </c>
      <c r="K382" s="289"/>
    </row>
    <row r="383" spans="1:11" ht="12">
      <c r="A383" s="53"/>
      <c r="B383" s="48"/>
      <c r="C383" s="224">
        <v>25</v>
      </c>
      <c r="D383" s="217" t="s">
        <v>850</v>
      </c>
      <c r="E383" s="312">
        <v>32.43</v>
      </c>
      <c r="F383" s="311">
        <f t="shared" si="15"/>
        <v>3567.3</v>
      </c>
      <c r="G383" s="322">
        <v>22.863150000000001</v>
      </c>
      <c r="H383" s="324">
        <f t="shared" si="17"/>
        <v>2514.9465</v>
      </c>
      <c r="I383" s="370">
        <f t="shared" si="16"/>
        <v>2011.9572000000001</v>
      </c>
      <c r="K383" s="289"/>
    </row>
    <row r="384" spans="1:11" ht="12">
      <c r="A384" s="23" t="s">
        <v>494</v>
      </c>
      <c r="B384" s="35" t="s">
        <v>0</v>
      </c>
      <c r="C384" s="220">
        <v>20</v>
      </c>
      <c r="D384" s="217" t="s">
        <v>259</v>
      </c>
      <c r="E384" s="312">
        <v>6.8171999999999997</v>
      </c>
      <c r="F384" s="311">
        <f t="shared" si="15"/>
        <v>749.89199999999994</v>
      </c>
      <c r="G384" s="322">
        <v>4.8061259999999999</v>
      </c>
      <c r="H384" s="324">
        <f t="shared" si="17"/>
        <v>528.67385999999999</v>
      </c>
      <c r="I384" s="370">
        <f t="shared" si="16"/>
        <v>422.93908799999997</v>
      </c>
      <c r="K384" s="289"/>
    </row>
    <row r="385" spans="1:11" ht="12">
      <c r="A385" s="30"/>
      <c r="B385" s="31"/>
      <c r="C385" s="210">
        <v>25</v>
      </c>
      <c r="D385" s="217" t="s">
        <v>260</v>
      </c>
      <c r="E385" s="312">
        <v>10.6812</v>
      </c>
      <c r="F385" s="311">
        <f t="shared" si="15"/>
        <v>1174.932</v>
      </c>
      <c r="G385" s="322">
        <v>7.530246</v>
      </c>
      <c r="H385" s="324">
        <f t="shared" si="17"/>
        <v>828.32705999999996</v>
      </c>
      <c r="I385" s="370">
        <f t="shared" si="16"/>
        <v>662.66164800000001</v>
      </c>
      <c r="K385" s="289"/>
    </row>
    <row r="386" spans="1:11" ht="12">
      <c r="A386" s="30"/>
      <c r="B386" s="31"/>
      <c r="C386" s="210">
        <v>32</v>
      </c>
      <c r="D386" s="217" t="s">
        <v>261</v>
      </c>
      <c r="E386" s="312">
        <v>13.703399999999998</v>
      </c>
      <c r="F386" s="311">
        <f t="shared" si="15"/>
        <v>1507.3739999999998</v>
      </c>
      <c r="G386" s="322">
        <v>9.6608969999999967</v>
      </c>
      <c r="H386" s="324">
        <f t="shared" si="17"/>
        <v>1062.6986699999995</v>
      </c>
      <c r="I386" s="370">
        <f t="shared" si="16"/>
        <v>850.15893599999958</v>
      </c>
      <c r="K386" s="289"/>
    </row>
    <row r="387" spans="1:11" ht="12">
      <c r="A387" s="32"/>
      <c r="B387" s="33"/>
      <c r="C387" s="218">
        <v>40</v>
      </c>
      <c r="D387" s="217" t="s">
        <v>262</v>
      </c>
      <c r="E387" s="312">
        <v>24.412200000000002</v>
      </c>
      <c r="F387" s="311">
        <f t="shared" si="15"/>
        <v>2685.3420000000001</v>
      </c>
      <c r="G387" s="322">
        <v>17.210601</v>
      </c>
      <c r="H387" s="324">
        <f t="shared" si="17"/>
        <v>1893.1661100000001</v>
      </c>
      <c r="I387" s="370">
        <f t="shared" si="16"/>
        <v>1514.5328880000002</v>
      </c>
      <c r="K387" s="289"/>
    </row>
    <row r="388" spans="1:11" ht="12">
      <c r="A388" s="262" t="s">
        <v>495</v>
      </c>
      <c r="B388" s="35" t="s">
        <v>0</v>
      </c>
      <c r="C388" s="220" t="s">
        <v>127</v>
      </c>
      <c r="D388" s="217" t="s">
        <v>263</v>
      </c>
      <c r="E388" s="312">
        <v>5.7408000000000001</v>
      </c>
      <c r="F388" s="311">
        <f t="shared" si="15"/>
        <v>631.48800000000006</v>
      </c>
      <c r="G388" s="322">
        <v>4.0472640000000002</v>
      </c>
      <c r="H388" s="324">
        <f t="shared" si="17"/>
        <v>445.19904000000002</v>
      </c>
      <c r="I388" s="370">
        <f t="shared" si="16"/>
        <v>356.15923200000003</v>
      </c>
      <c r="K388" s="289"/>
    </row>
    <row r="389" spans="1:11" ht="12">
      <c r="A389" s="30"/>
      <c r="B389" s="46"/>
      <c r="C389" s="210" t="s">
        <v>133</v>
      </c>
      <c r="D389" s="217" t="s">
        <v>264</v>
      </c>
      <c r="E389" s="312">
        <v>8.9009999999999998</v>
      </c>
      <c r="F389" s="311">
        <f t="shared" si="15"/>
        <v>979.11</v>
      </c>
      <c r="G389" s="322">
        <v>6.2752049999999997</v>
      </c>
      <c r="H389" s="324">
        <f t="shared" si="17"/>
        <v>690.27254999999991</v>
      </c>
      <c r="I389" s="370">
        <f t="shared" si="16"/>
        <v>552.21803999999997</v>
      </c>
      <c r="K389" s="289"/>
    </row>
    <row r="390" spans="1:11" ht="12">
      <c r="A390" s="32"/>
      <c r="B390" s="45"/>
      <c r="C390" s="105" t="s">
        <v>215</v>
      </c>
      <c r="D390" s="217" t="s">
        <v>265</v>
      </c>
      <c r="E390" s="312">
        <v>14.904000000000002</v>
      </c>
      <c r="F390" s="311">
        <f t="shared" si="15"/>
        <v>1639.4400000000003</v>
      </c>
      <c r="G390" s="322">
        <v>10.50732</v>
      </c>
      <c r="H390" s="324">
        <f t="shared" si="17"/>
        <v>1155.8052</v>
      </c>
      <c r="I390" s="370">
        <f t="shared" si="16"/>
        <v>924.64416000000006</v>
      </c>
      <c r="K390" s="289"/>
    </row>
    <row r="391" spans="1:11" ht="12">
      <c r="A391" s="262" t="s">
        <v>496</v>
      </c>
      <c r="B391" s="35" t="s">
        <v>0</v>
      </c>
      <c r="C391" s="220" t="s">
        <v>127</v>
      </c>
      <c r="D391" s="217" t="s">
        <v>266</v>
      </c>
      <c r="E391" s="312">
        <v>9.8800000000000008</v>
      </c>
      <c r="F391" s="311">
        <f t="shared" si="15"/>
        <v>1086.8000000000002</v>
      </c>
      <c r="G391" s="322">
        <v>5.6720069999999998</v>
      </c>
      <c r="H391" s="324">
        <f t="shared" si="17"/>
        <v>623.92076999999995</v>
      </c>
      <c r="I391" s="370">
        <f t="shared" si="16"/>
        <v>499.13661599999995</v>
      </c>
      <c r="K391" s="289"/>
    </row>
    <row r="392" spans="1:11" ht="12">
      <c r="A392" s="30"/>
      <c r="B392" s="69"/>
      <c r="C392" s="105" t="s">
        <v>133</v>
      </c>
      <c r="D392" s="217" t="s">
        <v>267</v>
      </c>
      <c r="E392" s="312">
        <v>13.79</v>
      </c>
      <c r="F392" s="311">
        <f t="shared" ref="F392:F455" si="18">E392*$E$2</f>
        <v>1516.8999999999999</v>
      </c>
      <c r="G392" s="322">
        <v>8.483687999999999</v>
      </c>
      <c r="H392" s="324">
        <f t="shared" si="17"/>
        <v>933.20567999999992</v>
      </c>
      <c r="I392" s="370">
        <f t="shared" ref="I392:I455" si="19">H392-(H392/100*20)</f>
        <v>746.56454399999996</v>
      </c>
      <c r="K392" s="289"/>
    </row>
    <row r="393" spans="1:11" ht="12">
      <c r="A393" s="30"/>
      <c r="B393" s="66"/>
      <c r="C393" s="263" t="s">
        <v>215</v>
      </c>
      <c r="D393" s="217" t="s">
        <v>268</v>
      </c>
      <c r="E393" s="312">
        <v>20.341199999999997</v>
      </c>
      <c r="F393" s="311">
        <f t="shared" si="18"/>
        <v>2237.5319999999997</v>
      </c>
      <c r="G393" s="322">
        <v>14.340546</v>
      </c>
      <c r="H393" s="324">
        <f t="shared" ref="H393:H456" si="20">G393*$E$2</f>
        <v>1577.4600599999999</v>
      </c>
      <c r="I393" s="370">
        <f t="shared" si="19"/>
        <v>1261.968048</v>
      </c>
      <c r="K393" s="289"/>
    </row>
    <row r="394" spans="1:11" ht="12">
      <c r="A394" s="9" t="s">
        <v>548</v>
      </c>
      <c r="B394" s="35" t="s">
        <v>0</v>
      </c>
      <c r="C394" s="219" t="s">
        <v>127</v>
      </c>
      <c r="D394" s="216" t="s">
        <v>589</v>
      </c>
      <c r="E394" s="312">
        <v>8.8596000000000004</v>
      </c>
      <c r="F394" s="311">
        <f t="shared" si="18"/>
        <v>974.55600000000004</v>
      </c>
      <c r="G394" s="322">
        <v>6.2460179999999994</v>
      </c>
      <c r="H394" s="324">
        <f t="shared" si="20"/>
        <v>687.06197999999995</v>
      </c>
      <c r="I394" s="370">
        <f t="shared" si="19"/>
        <v>549.649584</v>
      </c>
      <c r="K394" s="289"/>
    </row>
    <row r="395" spans="1:11" ht="12">
      <c r="A395" s="264"/>
      <c r="B395" s="69"/>
      <c r="C395" s="214" t="s">
        <v>131</v>
      </c>
      <c r="D395" s="216" t="s">
        <v>590</v>
      </c>
      <c r="E395" s="312">
        <v>14.7798</v>
      </c>
      <c r="F395" s="311">
        <f t="shared" si="18"/>
        <v>1625.778</v>
      </c>
      <c r="G395" s="322">
        <v>10.419758999999999</v>
      </c>
      <c r="H395" s="324">
        <f t="shared" si="20"/>
        <v>1146.1734899999999</v>
      </c>
      <c r="I395" s="370">
        <f t="shared" si="19"/>
        <v>916.93879199999992</v>
      </c>
      <c r="K395" s="289"/>
    </row>
    <row r="396" spans="1:11" ht="12">
      <c r="A396" s="9" t="s">
        <v>550</v>
      </c>
      <c r="B396" s="35" t="s">
        <v>0</v>
      </c>
      <c r="C396" s="219" t="s">
        <v>127</v>
      </c>
      <c r="D396" s="216" t="s">
        <v>591</v>
      </c>
      <c r="E396" s="312">
        <v>9.9497999999999998</v>
      </c>
      <c r="F396" s="311">
        <f t="shared" si="18"/>
        <v>1094.4780000000001</v>
      </c>
      <c r="G396" s="322">
        <v>7.0146089999999983</v>
      </c>
      <c r="H396" s="324">
        <f t="shared" si="20"/>
        <v>771.60698999999977</v>
      </c>
      <c r="I396" s="370">
        <f t="shared" si="19"/>
        <v>617.28559199999984</v>
      </c>
      <c r="K396" s="289"/>
    </row>
    <row r="397" spans="1:11" ht="12">
      <c r="A397" s="264"/>
      <c r="B397" s="69"/>
      <c r="C397" s="214" t="s">
        <v>131</v>
      </c>
      <c r="D397" s="216" t="s">
        <v>592</v>
      </c>
      <c r="E397" s="312">
        <v>21.1968</v>
      </c>
      <c r="F397" s="311">
        <f t="shared" si="18"/>
        <v>2331.6480000000001</v>
      </c>
      <c r="G397" s="322">
        <v>14.943743999999999</v>
      </c>
      <c r="H397" s="324">
        <f t="shared" si="20"/>
        <v>1643.8118399999998</v>
      </c>
      <c r="I397" s="370">
        <f t="shared" si="19"/>
        <v>1315.0494719999999</v>
      </c>
      <c r="K397" s="289"/>
    </row>
    <row r="398" spans="1:11" ht="12">
      <c r="A398" s="70" t="s">
        <v>497</v>
      </c>
      <c r="B398" s="35" t="s">
        <v>0</v>
      </c>
      <c r="C398" s="220">
        <v>40</v>
      </c>
      <c r="D398" s="217" t="s">
        <v>851</v>
      </c>
      <c r="E398" s="312">
        <v>3.45</v>
      </c>
      <c r="F398" s="311">
        <f t="shared" si="18"/>
        <v>379.5</v>
      </c>
      <c r="G398" s="322">
        <v>2.4322499999999998</v>
      </c>
      <c r="H398" s="324">
        <f t="shared" si="20"/>
        <v>267.54749999999996</v>
      </c>
      <c r="I398" s="370">
        <f t="shared" si="19"/>
        <v>214.03799999999995</v>
      </c>
      <c r="K398" s="289"/>
    </row>
    <row r="399" spans="1:11" ht="12">
      <c r="A399" s="30"/>
      <c r="B399" s="31"/>
      <c r="C399" s="210">
        <v>50</v>
      </c>
      <c r="D399" s="217" t="s">
        <v>852</v>
      </c>
      <c r="E399" s="312">
        <v>3.5327999999999999</v>
      </c>
      <c r="F399" s="311">
        <f t="shared" si="18"/>
        <v>388.608</v>
      </c>
      <c r="G399" s="322">
        <v>2.4906240000000004</v>
      </c>
      <c r="H399" s="324">
        <f t="shared" si="20"/>
        <v>273.96864000000005</v>
      </c>
      <c r="I399" s="370">
        <f t="shared" si="19"/>
        <v>219.17491200000003</v>
      </c>
      <c r="K399" s="289"/>
    </row>
    <row r="400" spans="1:11" ht="12">
      <c r="A400" s="30"/>
      <c r="B400" s="31"/>
      <c r="C400" s="210">
        <v>63</v>
      </c>
      <c r="D400" s="217" t="s">
        <v>853</v>
      </c>
      <c r="E400" s="312">
        <v>5.2439999999999998</v>
      </c>
      <c r="F400" s="311">
        <f t="shared" si="18"/>
        <v>576.83999999999992</v>
      </c>
      <c r="G400" s="322">
        <v>3.6970199999999993</v>
      </c>
      <c r="H400" s="324">
        <f t="shared" si="20"/>
        <v>406.67219999999992</v>
      </c>
      <c r="I400" s="370">
        <f t="shared" si="19"/>
        <v>325.33775999999995</v>
      </c>
      <c r="K400" s="289"/>
    </row>
    <row r="401" spans="1:11" ht="12">
      <c r="A401" s="30"/>
      <c r="B401" s="31"/>
      <c r="C401" s="210">
        <v>75</v>
      </c>
      <c r="D401" s="217" t="s">
        <v>854</v>
      </c>
      <c r="E401" s="312">
        <v>8.4731999999999985</v>
      </c>
      <c r="F401" s="311">
        <f t="shared" si="18"/>
        <v>932.05199999999979</v>
      </c>
      <c r="G401" s="322">
        <v>5.9736059999999993</v>
      </c>
      <c r="H401" s="324">
        <f t="shared" si="20"/>
        <v>657.09665999999993</v>
      </c>
      <c r="I401" s="370">
        <f t="shared" si="19"/>
        <v>525.67732799999999</v>
      </c>
      <c r="K401" s="289"/>
    </row>
    <row r="402" spans="1:11" ht="12">
      <c r="A402" s="30"/>
      <c r="B402" s="31"/>
      <c r="C402" s="210">
        <v>90</v>
      </c>
      <c r="D402" s="217" t="s">
        <v>855</v>
      </c>
      <c r="E402" s="312">
        <v>13.36</v>
      </c>
      <c r="F402" s="311">
        <f t="shared" si="18"/>
        <v>1469.6</v>
      </c>
      <c r="G402" s="322">
        <v>8.1431729999999991</v>
      </c>
      <c r="H402" s="324">
        <f t="shared" si="20"/>
        <v>895.74902999999995</v>
      </c>
      <c r="I402" s="370">
        <f t="shared" si="19"/>
        <v>716.59922399999994</v>
      </c>
      <c r="K402" s="289"/>
    </row>
    <row r="403" spans="1:11" ht="12">
      <c r="A403" s="30"/>
      <c r="B403" s="31"/>
      <c r="C403" s="210">
        <v>110</v>
      </c>
      <c r="D403" s="217" t="s">
        <v>856</v>
      </c>
      <c r="E403" s="312">
        <v>22.4664</v>
      </c>
      <c r="F403" s="311">
        <f t="shared" si="18"/>
        <v>2471.3040000000001</v>
      </c>
      <c r="G403" s="322">
        <v>15.838812000000001</v>
      </c>
      <c r="H403" s="324">
        <f t="shared" si="20"/>
        <v>1742.2693200000001</v>
      </c>
      <c r="I403" s="370">
        <f t="shared" si="19"/>
        <v>1393.815456</v>
      </c>
      <c r="K403" s="289"/>
    </row>
    <row r="404" spans="1:11" ht="12">
      <c r="A404" s="95"/>
      <c r="B404" s="94"/>
      <c r="C404" s="225">
        <v>125</v>
      </c>
      <c r="D404" s="216" t="s">
        <v>857</v>
      </c>
      <c r="E404" s="312">
        <v>27.59</v>
      </c>
      <c r="F404" s="311">
        <f t="shared" si="18"/>
        <v>3034.9</v>
      </c>
      <c r="G404" s="322">
        <v>31.064696999999995</v>
      </c>
      <c r="H404" s="324">
        <f t="shared" si="20"/>
        <v>3417.1166699999994</v>
      </c>
      <c r="I404" s="370">
        <f t="shared" si="19"/>
        <v>2733.6933359999994</v>
      </c>
      <c r="K404" s="289"/>
    </row>
    <row r="405" spans="1:11" ht="12">
      <c r="A405" s="28" t="s">
        <v>498</v>
      </c>
      <c r="B405" s="35" t="s">
        <v>0</v>
      </c>
      <c r="C405" s="220" t="s">
        <v>269</v>
      </c>
      <c r="D405" s="217" t="s">
        <v>270</v>
      </c>
      <c r="E405" s="312">
        <v>30.35</v>
      </c>
      <c r="F405" s="311">
        <f t="shared" si="18"/>
        <v>3338.5</v>
      </c>
      <c r="G405" s="322">
        <v>17.016020999999995</v>
      </c>
      <c r="H405" s="324">
        <f t="shared" si="20"/>
        <v>1871.7623099999994</v>
      </c>
      <c r="I405" s="370">
        <f t="shared" si="19"/>
        <v>1497.4098479999996</v>
      </c>
      <c r="K405" s="289"/>
    </row>
    <row r="406" spans="1:11" ht="12">
      <c r="A406" s="30"/>
      <c r="B406" s="31"/>
      <c r="C406" s="210" t="s">
        <v>271</v>
      </c>
      <c r="D406" s="217" t="s">
        <v>272</v>
      </c>
      <c r="E406" s="312">
        <v>33.97</v>
      </c>
      <c r="F406" s="311">
        <f t="shared" si="18"/>
        <v>3736.7</v>
      </c>
      <c r="G406" s="322">
        <v>20.294694</v>
      </c>
      <c r="H406" s="324">
        <f t="shared" si="20"/>
        <v>2232.4163399999998</v>
      </c>
      <c r="I406" s="370">
        <f t="shared" si="19"/>
        <v>1785.9330719999998</v>
      </c>
      <c r="K406" s="289"/>
    </row>
    <row r="407" spans="1:11" ht="12">
      <c r="A407" s="30"/>
      <c r="B407" s="31"/>
      <c r="C407" s="210" t="s">
        <v>273</v>
      </c>
      <c r="D407" s="217" t="s">
        <v>274</v>
      </c>
      <c r="E407" s="312">
        <v>46.91</v>
      </c>
      <c r="F407" s="311">
        <f t="shared" si="18"/>
        <v>5160.0999999999995</v>
      </c>
      <c r="G407" s="322">
        <v>25.178651999999996</v>
      </c>
      <c r="H407" s="324">
        <f t="shared" si="20"/>
        <v>2769.6517199999994</v>
      </c>
      <c r="I407" s="370">
        <f t="shared" si="19"/>
        <v>2215.7213759999995</v>
      </c>
      <c r="K407" s="289"/>
    </row>
    <row r="408" spans="1:11" ht="12">
      <c r="A408" s="30"/>
      <c r="B408" s="31"/>
      <c r="C408" s="210" t="s">
        <v>275</v>
      </c>
      <c r="D408" s="217" t="s">
        <v>276</v>
      </c>
      <c r="E408" s="312">
        <v>51.25</v>
      </c>
      <c r="F408" s="311">
        <f t="shared" si="18"/>
        <v>5637.5</v>
      </c>
      <c r="G408" s="322">
        <v>29.439954</v>
      </c>
      <c r="H408" s="324">
        <f t="shared" si="20"/>
        <v>3238.3949400000001</v>
      </c>
      <c r="I408" s="370">
        <f t="shared" si="19"/>
        <v>2590.715952</v>
      </c>
      <c r="K408" s="289"/>
    </row>
    <row r="409" spans="1:11" ht="12">
      <c r="A409" s="30"/>
      <c r="B409" s="31"/>
      <c r="C409" s="210" t="s">
        <v>277</v>
      </c>
      <c r="D409" s="217" t="s">
        <v>278</v>
      </c>
      <c r="E409" s="312">
        <v>71.87</v>
      </c>
      <c r="F409" s="311">
        <f t="shared" si="18"/>
        <v>7905.7000000000007</v>
      </c>
      <c r="G409" s="322">
        <v>39.470552999999995</v>
      </c>
      <c r="H409" s="324">
        <f t="shared" si="20"/>
        <v>4341.7608299999993</v>
      </c>
      <c r="I409" s="370">
        <f t="shared" si="19"/>
        <v>3473.4086639999996</v>
      </c>
      <c r="K409" s="289"/>
    </row>
    <row r="410" spans="1:11" ht="12">
      <c r="A410" s="30"/>
      <c r="B410" s="31"/>
      <c r="C410" s="210" t="s">
        <v>279</v>
      </c>
      <c r="D410" s="217" t="s">
        <v>280</v>
      </c>
      <c r="E410" s="312">
        <v>76.52</v>
      </c>
      <c r="F410" s="311">
        <f t="shared" si="18"/>
        <v>8417.1999999999989</v>
      </c>
      <c r="G410" s="322">
        <v>40.978547999999996</v>
      </c>
      <c r="H410" s="324">
        <f t="shared" si="20"/>
        <v>4507.6402799999996</v>
      </c>
      <c r="I410" s="370">
        <f t="shared" si="19"/>
        <v>3606.1122239999995</v>
      </c>
      <c r="K410" s="289"/>
    </row>
    <row r="411" spans="1:11" ht="12">
      <c r="A411" s="32"/>
      <c r="B411" s="33"/>
      <c r="C411" s="218" t="s">
        <v>281</v>
      </c>
      <c r="D411" s="217" t="s">
        <v>282</v>
      </c>
      <c r="E411" s="312">
        <v>85.214999999999989</v>
      </c>
      <c r="F411" s="311">
        <f t="shared" si="18"/>
        <v>9373.65</v>
      </c>
      <c r="G411" s="322">
        <v>60.076574999999998</v>
      </c>
      <c r="H411" s="324">
        <f t="shared" si="20"/>
        <v>6608.4232499999998</v>
      </c>
      <c r="I411" s="370">
        <f t="shared" si="19"/>
        <v>5286.7385999999997</v>
      </c>
      <c r="K411" s="289"/>
    </row>
    <row r="412" spans="1:11" ht="12">
      <c r="A412" s="37" t="s">
        <v>615</v>
      </c>
      <c r="B412" s="35" t="s">
        <v>0</v>
      </c>
      <c r="C412" s="220" t="s">
        <v>673</v>
      </c>
      <c r="D412" s="217" t="s">
        <v>614</v>
      </c>
      <c r="E412" s="312">
        <v>19.885799999999996</v>
      </c>
      <c r="F412" s="311">
        <f t="shared" si="18"/>
        <v>2187.4379999999996</v>
      </c>
      <c r="G412" s="322">
        <v>14.019488999999997</v>
      </c>
      <c r="H412" s="324">
        <f t="shared" si="20"/>
        <v>1542.1437899999996</v>
      </c>
      <c r="I412" s="370">
        <f t="shared" si="19"/>
        <v>1233.7150319999996</v>
      </c>
      <c r="K412" s="289"/>
    </row>
    <row r="413" spans="1:11" ht="12">
      <c r="A413" s="30"/>
      <c r="B413" s="55"/>
      <c r="C413" s="210" t="s">
        <v>674</v>
      </c>
      <c r="D413" s="217" t="s">
        <v>616</v>
      </c>
      <c r="E413" s="312">
        <v>21.362400000000001</v>
      </c>
      <c r="F413" s="311">
        <f t="shared" si="18"/>
        <v>2349.864</v>
      </c>
      <c r="G413" s="322">
        <v>15.060492</v>
      </c>
      <c r="H413" s="324">
        <f t="shared" si="20"/>
        <v>1656.6541199999999</v>
      </c>
      <c r="I413" s="370">
        <f t="shared" si="19"/>
        <v>1325.323296</v>
      </c>
      <c r="K413" s="289"/>
    </row>
    <row r="414" spans="1:11" ht="12">
      <c r="A414" s="30"/>
      <c r="B414" s="45"/>
      <c r="C414" s="210" t="s">
        <v>675</v>
      </c>
      <c r="D414" s="217" t="s">
        <v>617</v>
      </c>
      <c r="E414" s="312">
        <v>23.7912</v>
      </c>
      <c r="F414" s="311">
        <f t="shared" si="18"/>
        <v>2617.0320000000002</v>
      </c>
      <c r="G414" s="322">
        <v>16.772796</v>
      </c>
      <c r="H414" s="324">
        <f t="shared" si="20"/>
        <v>1845.00756</v>
      </c>
      <c r="I414" s="370">
        <f t="shared" si="19"/>
        <v>1476.006048</v>
      </c>
      <c r="K414" s="289"/>
    </row>
    <row r="415" spans="1:11" ht="12">
      <c r="A415" s="30"/>
      <c r="B415" s="45"/>
      <c r="C415" s="210" t="s">
        <v>676</v>
      </c>
      <c r="D415" s="217" t="s">
        <v>618</v>
      </c>
      <c r="E415" s="312">
        <v>34.127399999999994</v>
      </c>
      <c r="F415" s="311">
        <f t="shared" si="18"/>
        <v>3754.0139999999992</v>
      </c>
      <c r="G415" s="322">
        <v>24.059816999999999</v>
      </c>
      <c r="H415" s="324">
        <f t="shared" si="20"/>
        <v>2646.57987</v>
      </c>
      <c r="I415" s="370">
        <f t="shared" si="19"/>
        <v>2117.2638959999999</v>
      </c>
      <c r="K415" s="289"/>
    </row>
    <row r="416" spans="1:11" ht="12">
      <c r="A416" s="30"/>
      <c r="B416" s="45"/>
      <c r="C416" s="210" t="s">
        <v>677</v>
      </c>
      <c r="D416" s="217" t="s">
        <v>619</v>
      </c>
      <c r="E416" s="312">
        <v>36.307799999999993</v>
      </c>
      <c r="F416" s="311">
        <f t="shared" si="18"/>
        <v>3993.8579999999993</v>
      </c>
      <c r="G416" s="322">
        <v>25.596998999999997</v>
      </c>
      <c r="H416" s="324">
        <f t="shared" si="20"/>
        <v>2815.6698899999997</v>
      </c>
      <c r="I416" s="370">
        <f t="shared" si="19"/>
        <v>2252.5359119999998</v>
      </c>
      <c r="K416" s="289"/>
    </row>
    <row r="417" spans="1:11" ht="12">
      <c r="A417" s="30"/>
      <c r="B417" s="45"/>
      <c r="C417" s="210" t="s">
        <v>678</v>
      </c>
      <c r="D417" s="217" t="s">
        <v>620</v>
      </c>
      <c r="E417" s="312">
        <v>41.7864</v>
      </c>
      <c r="F417" s="311">
        <f t="shared" si="18"/>
        <v>4596.5039999999999</v>
      </c>
      <c r="G417" s="322">
        <v>29.459411999999997</v>
      </c>
      <c r="H417" s="324">
        <f t="shared" si="20"/>
        <v>3240.5353199999995</v>
      </c>
      <c r="I417" s="370">
        <f t="shared" si="19"/>
        <v>2592.4282559999997</v>
      </c>
      <c r="K417" s="289"/>
    </row>
    <row r="418" spans="1:11" ht="12">
      <c r="A418" s="28"/>
      <c r="B418" s="50"/>
      <c r="C418" s="210" t="s">
        <v>679</v>
      </c>
      <c r="D418" s="217" t="s">
        <v>621</v>
      </c>
      <c r="E418" s="312">
        <v>55.876200000000004</v>
      </c>
      <c r="F418" s="311">
        <f t="shared" si="18"/>
        <v>6146.3820000000005</v>
      </c>
      <c r="G418" s="322">
        <v>39.392721000000002</v>
      </c>
      <c r="H418" s="324">
        <f t="shared" si="20"/>
        <v>4333.19931</v>
      </c>
      <c r="I418" s="370">
        <f t="shared" si="19"/>
        <v>3466.559448</v>
      </c>
      <c r="K418" s="289"/>
    </row>
    <row r="419" spans="1:11" ht="12">
      <c r="A419" s="30"/>
      <c r="B419" s="45"/>
      <c r="C419" s="210" t="s">
        <v>680</v>
      </c>
      <c r="D419" s="217" t="s">
        <v>622</v>
      </c>
      <c r="E419" s="312">
        <v>68.72399999999999</v>
      </c>
      <c r="F419" s="311">
        <f t="shared" si="18"/>
        <v>7559.6399999999985</v>
      </c>
      <c r="G419" s="322">
        <v>48.450419999999994</v>
      </c>
      <c r="H419" s="324">
        <f t="shared" si="20"/>
        <v>5329.5461999999998</v>
      </c>
      <c r="I419" s="370">
        <f t="shared" si="19"/>
        <v>4263.6369599999998</v>
      </c>
      <c r="K419" s="289"/>
    </row>
    <row r="420" spans="1:11" ht="12">
      <c r="A420" s="30"/>
      <c r="B420" s="45"/>
      <c r="C420" s="210" t="s">
        <v>681</v>
      </c>
      <c r="D420" s="217" t="s">
        <v>623</v>
      </c>
      <c r="E420" s="312">
        <v>89.355000000000004</v>
      </c>
      <c r="F420" s="311">
        <f t="shared" si="18"/>
        <v>9829.0500000000011</v>
      </c>
      <c r="G420" s="322">
        <v>62.995274999999992</v>
      </c>
      <c r="H420" s="324">
        <f t="shared" si="20"/>
        <v>6929.4802499999987</v>
      </c>
      <c r="I420" s="370">
        <f t="shared" si="19"/>
        <v>5543.5841999999993</v>
      </c>
      <c r="K420" s="289"/>
    </row>
    <row r="421" spans="1:11" ht="12">
      <c r="A421" s="30"/>
      <c r="B421" s="45"/>
      <c r="C421" s="210" t="s">
        <v>672</v>
      </c>
      <c r="D421" s="217" t="s">
        <v>624</v>
      </c>
      <c r="E421" s="312">
        <v>138.08279999999999</v>
      </c>
      <c r="F421" s="311">
        <f t="shared" si="18"/>
        <v>15189.107999999998</v>
      </c>
      <c r="G421" s="322">
        <v>97.348373999999993</v>
      </c>
      <c r="H421" s="324">
        <f t="shared" si="20"/>
        <v>10708.32114</v>
      </c>
      <c r="I421" s="370">
        <f t="shared" si="19"/>
        <v>8566.6569120000004</v>
      </c>
      <c r="K421" s="289"/>
    </row>
    <row r="422" spans="1:11" ht="12">
      <c r="A422" s="21" t="s">
        <v>529</v>
      </c>
      <c r="B422" s="22"/>
      <c r="C422" s="22"/>
      <c r="D422" s="211"/>
      <c r="E422" s="314">
        <v>0</v>
      </c>
      <c r="F422" s="311">
        <f t="shared" si="18"/>
        <v>0</v>
      </c>
      <c r="G422" s="314">
        <v>0</v>
      </c>
      <c r="H422" s="324">
        <f t="shared" si="20"/>
        <v>0</v>
      </c>
      <c r="I422" s="370">
        <f t="shared" si="19"/>
        <v>0</v>
      </c>
      <c r="K422" s="289"/>
    </row>
    <row r="423" spans="1:11" ht="12">
      <c r="A423" s="34" t="s">
        <v>499</v>
      </c>
      <c r="B423" s="35" t="s">
        <v>283</v>
      </c>
      <c r="C423" s="220">
        <v>40</v>
      </c>
      <c r="D423" s="200" t="s">
        <v>284</v>
      </c>
      <c r="E423" s="315">
        <v>60.802799999999998</v>
      </c>
      <c r="F423" s="311">
        <f t="shared" si="18"/>
        <v>6688.308</v>
      </c>
      <c r="G423" s="322">
        <v>42.865973999999994</v>
      </c>
      <c r="H423" s="324">
        <f t="shared" si="20"/>
        <v>4715.2571399999997</v>
      </c>
      <c r="I423" s="370">
        <f t="shared" si="19"/>
        <v>3772.2057119999999</v>
      </c>
      <c r="K423" s="289"/>
    </row>
    <row r="424" spans="1:11" ht="12">
      <c r="A424" s="30"/>
      <c r="B424" s="39" t="s">
        <v>534</v>
      </c>
      <c r="C424" s="210">
        <v>50</v>
      </c>
      <c r="D424" s="200" t="s">
        <v>285</v>
      </c>
      <c r="E424" s="315">
        <v>73.62</v>
      </c>
      <c r="F424" s="311">
        <f t="shared" si="18"/>
        <v>8098.2000000000007</v>
      </c>
      <c r="G424" s="322">
        <v>44.811773999999993</v>
      </c>
      <c r="H424" s="324">
        <f t="shared" si="20"/>
        <v>4929.2951399999993</v>
      </c>
      <c r="I424" s="370">
        <f t="shared" si="19"/>
        <v>3943.4361119999994</v>
      </c>
      <c r="K424" s="289"/>
    </row>
    <row r="425" spans="1:11" ht="12">
      <c r="A425" s="71"/>
      <c r="B425" s="46"/>
      <c r="C425" s="210">
        <v>63</v>
      </c>
      <c r="D425" s="200" t="s">
        <v>286</v>
      </c>
      <c r="E425" s="315">
        <v>109.63</v>
      </c>
      <c r="F425" s="311">
        <f t="shared" si="18"/>
        <v>12059.3</v>
      </c>
      <c r="G425" s="322">
        <v>62.343432</v>
      </c>
      <c r="H425" s="324">
        <f t="shared" si="20"/>
        <v>6857.7775199999996</v>
      </c>
      <c r="I425" s="370">
        <f t="shared" si="19"/>
        <v>5486.2220159999997</v>
      </c>
      <c r="K425" s="289"/>
    </row>
    <row r="426" spans="1:11" ht="12">
      <c r="A426" s="30"/>
      <c r="B426" s="39" t="s">
        <v>535</v>
      </c>
      <c r="C426" s="210" t="s">
        <v>668</v>
      </c>
      <c r="D426" s="200" t="s">
        <v>287</v>
      </c>
      <c r="E426" s="315">
        <v>60.802799999999998</v>
      </c>
      <c r="F426" s="311">
        <f t="shared" si="18"/>
        <v>6688.308</v>
      </c>
      <c r="G426" s="322">
        <v>42.865973999999994</v>
      </c>
      <c r="H426" s="324">
        <f t="shared" si="20"/>
        <v>4715.2571399999997</v>
      </c>
      <c r="I426" s="370">
        <f t="shared" si="19"/>
        <v>3772.2057119999999</v>
      </c>
      <c r="K426" s="289"/>
    </row>
    <row r="427" spans="1:11" ht="12">
      <c r="A427" s="30"/>
      <c r="B427" s="46"/>
      <c r="C427" s="210" t="s">
        <v>669</v>
      </c>
      <c r="D427" s="200" t="s">
        <v>288</v>
      </c>
      <c r="E427" s="315">
        <v>73.62</v>
      </c>
      <c r="F427" s="311">
        <f t="shared" si="18"/>
        <v>8098.2000000000007</v>
      </c>
      <c r="G427" s="322">
        <v>44.811773999999993</v>
      </c>
      <c r="H427" s="324">
        <f t="shared" si="20"/>
        <v>4929.2951399999993</v>
      </c>
      <c r="I427" s="370">
        <f t="shared" si="19"/>
        <v>3943.4361119999994</v>
      </c>
      <c r="K427" s="289"/>
    </row>
    <row r="428" spans="1:11" ht="12">
      <c r="A428" s="32"/>
      <c r="B428" s="33"/>
      <c r="C428" s="218" t="s">
        <v>670</v>
      </c>
      <c r="D428" s="200" t="s">
        <v>289</v>
      </c>
      <c r="E428" s="315">
        <v>109.63</v>
      </c>
      <c r="F428" s="311">
        <f t="shared" si="18"/>
        <v>12059.3</v>
      </c>
      <c r="G428" s="322">
        <v>62.343432</v>
      </c>
      <c r="H428" s="324">
        <f t="shared" si="20"/>
        <v>6857.7775199999996</v>
      </c>
      <c r="I428" s="370">
        <f t="shared" si="19"/>
        <v>5486.2220159999997</v>
      </c>
      <c r="K428" s="289"/>
    </row>
    <row r="429" spans="1:11" ht="12">
      <c r="A429" s="23" t="s">
        <v>500</v>
      </c>
      <c r="B429" s="35" t="s">
        <v>283</v>
      </c>
      <c r="C429" s="220" t="s">
        <v>129</v>
      </c>
      <c r="D429" s="200" t="s">
        <v>290</v>
      </c>
      <c r="E429" s="315">
        <v>4.0599999999999996</v>
      </c>
      <c r="F429" s="311">
        <f t="shared" si="18"/>
        <v>446.59999999999997</v>
      </c>
      <c r="G429" s="322">
        <v>2.0430899999999999</v>
      </c>
      <c r="H429" s="324">
        <f t="shared" si="20"/>
        <v>224.73989999999998</v>
      </c>
      <c r="I429" s="370">
        <f t="shared" si="19"/>
        <v>179.79191999999998</v>
      </c>
      <c r="K429" s="289"/>
    </row>
    <row r="430" spans="1:11" ht="12">
      <c r="A430" s="30"/>
      <c r="B430" s="46"/>
      <c r="C430" s="210" t="s">
        <v>166</v>
      </c>
      <c r="D430" s="200" t="s">
        <v>291</v>
      </c>
      <c r="E430" s="315">
        <v>5.2578000000000005</v>
      </c>
      <c r="F430" s="311">
        <f t="shared" si="18"/>
        <v>578.35800000000006</v>
      </c>
      <c r="G430" s="322">
        <v>3.7067489999999998</v>
      </c>
      <c r="H430" s="324">
        <f t="shared" si="20"/>
        <v>407.74239</v>
      </c>
      <c r="I430" s="370">
        <f t="shared" si="19"/>
        <v>326.19391200000001</v>
      </c>
      <c r="K430" s="289"/>
    </row>
    <row r="431" spans="1:11" ht="12">
      <c r="A431" s="32"/>
      <c r="B431" s="31"/>
      <c r="C431" s="210" t="s">
        <v>168</v>
      </c>
      <c r="D431" s="200" t="s">
        <v>292</v>
      </c>
      <c r="E431" s="315">
        <v>8.2248000000000001</v>
      </c>
      <c r="F431" s="311">
        <f t="shared" si="18"/>
        <v>904.72800000000007</v>
      </c>
      <c r="G431" s="322">
        <v>5.7984840000000002</v>
      </c>
      <c r="H431" s="324">
        <f t="shared" si="20"/>
        <v>637.83324000000005</v>
      </c>
      <c r="I431" s="370">
        <f t="shared" si="19"/>
        <v>510.26659200000006</v>
      </c>
      <c r="K431" s="289"/>
    </row>
    <row r="432" spans="1:11" ht="12">
      <c r="A432" s="34" t="s">
        <v>501</v>
      </c>
      <c r="B432" s="35" t="s">
        <v>283</v>
      </c>
      <c r="C432" s="220" t="s">
        <v>125</v>
      </c>
      <c r="D432" s="200" t="s">
        <v>293</v>
      </c>
      <c r="E432" s="315">
        <v>5.1474000000000002</v>
      </c>
      <c r="F432" s="311">
        <f t="shared" si="18"/>
        <v>566.21400000000006</v>
      </c>
      <c r="G432" s="322">
        <v>3.6289169999999999</v>
      </c>
      <c r="H432" s="324">
        <f t="shared" si="20"/>
        <v>399.18086999999997</v>
      </c>
      <c r="I432" s="370">
        <f t="shared" si="19"/>
        <v>319.344696</v>
      </c>
      <c r="K432" s="289"/>
    </row>
    <row r="433" spans="1:11" ht="12">
      <c r="A433" s="30"/>
      <c r="B433" s="31"/>
      <c r="C433" s="210" t="s">
        <v>127</v>
      </c>
      <c r="D433" s="200" t="s">
        <v>294</v>
      </c>
      <c r="E433" s="315">
        <v>5.1474000000000002</v>
      </c>
      <c r="F433" s="311">
        <f t="shared" si="18"/>
        <v>566.21400000000006</v>
      </c>
      <c r="G433" s="322">
        <v>3.6289169999999999</v>
      </c>
      <c r="H433" s="324">
        <f t="shared" si="20"/>
        <v>399.18086999999997</v>
      </c>
      <c r="I433" s="370">
        <f t="shared" si="19"/>
        <v>319.344696</v>
      </c>
      <c r="K433" s="289"/>
    </row>
    <row r="434" spans="1:11" ht="12">
      <c r="A434" s="30"/>
      <c r="B434" s="46"/>
      <c r="C434" s="210" t="s">
        <v>129</v>
      </c>
      <c r="D434" s="200" t="s">
        <v>295</v>
      </c>
      <c r="E434" s="315">
        <v>4.5815999999999999</v>
      </c>
      <c r="F434" s="311">
        <f t="shared" si="18"/>
        <v>503.976</v>
      </c>
      <c r="G434" s="322">
        <v>3.2300279999999995</v>
      </c>
      <c r="H434" s="324">
        <f t="shared" si="20"/>
        <v>355.30307999999997</v>
      </c>
      <c r="I434" s="370">
        <f t="shared" si="19"/>
        <v>284.24246399999998</v>
      </c>
      <c r="K434" s="289"/>
    </row>
    <row r="435" spans="1:11" ht="12">
      <c r="A435" s="30"/>
      <c r="B435" s="31"/>
      <c r="C435" s="210" t="s">
        <v>133</v>
      </c>
      <c r="D435" s="200" t="s">
        <v>296</v>
      </c>
      <c r="E435" s="315">
        <v>5.1474000000000002</v>
      </c>
      <c r="F435" s="311">
        <f t="shared" si="18"/>
        <v>566.21400000000006</v>
      </c>
      <c r="G435" s="322">
        <v>3.6289169999999999</v>
      </c>
      <c r="H435" s="324">
        <f t="shared" si="20"/>
        <v>399.18086999999997</v>
      </c>
      <c r="I435" s="370">
        <f t="shared" si="19"/>
        <v>319.344696</v>
      </c>
      <c r="K435" s="289"/>
    </row>
    <row r="436" spans="1:11" ht="12">
      <c r="A436" s="30"/>
      <c r="B436" s="31"/>
      <c r="C436" s="210" t="s">
        <v>166</v>
      </c>
      <c r="D436" s="200" t="s">
        <v>297</v>
      </c>
      <c r="E436" s="315">
        <v>6.6377999999999995</v>
      </c>
      <c r="F436" s="311">
        <f t="shared" si="18"/>
        <v>730.1579999999999</v>
      </c>
      <c r="G436" s="322">
        <v>4.6796489999999986</v>
      </c>
      <c r="H436" s="324">
        <f t="shared" si="20"/>
        <v>514.76138999999989</v>
      </c>
      <c r="I436" s="370">
        <f t="shared" si="19"/>
        <v>411.80911199999991</v>
      </c>
      <c r="K436" s="289"/>
    </row>
    <row r="437" spans="1:11" ht="12">
      <c r="A437" s="30"/>
      <c r="B437" s="31"/>
      <c r="C437" s="210" t="s">
        <v>135</v>
      </c>
      <c r="D437" s="200" t="s">
        <v>298</v>
      </c>
      <c r="E437" s="315">
        <v>6.9966000000000008</v>
      </c>
      <c r="F437" s="311">
        <f t="shared" si="18"/>
        <v>769.62600000000009</v>
      </c>
      <c r="G437" s="322">
        <v>4.9326030000000003</v>
      </c>
      <c r="H437" s="324">
        <f t="shared" si="20"/>
        <v>542.58633000000009</v>
      </c>
      <c r="I437" s="370">
        <f t="shared" si="19"/>
        <v>434.06906400000008</v>
      </c>
      <c r="K437" s="289"/>
    </row>
    <row r="438" spans="1:11" ht="12">
      <c r="A438" s="36"/>
      <c r="B438" s="59" t="s">
        <v>528</v>
      </c>
      <c r="C438" s="210" t="s">
        <v>129</v>
      </c>
      <c r="D438" s="200" t="s">
        <v>299</v>
      </c>
      <c r="E438" s="315">
        <v>4.8024000000000004</v>
      </c>
      <c r="F438" s="311">
        <f t="shared" si="18"/>
        <v>528.26400000000001</v>
      </c>
      <c r="G438" s="322">
        <v>3.3856920000000001</v>
      </c>
      <c r="H438" s="324">
        <f t="shared" si="20"/>
        <v>372.42612000000003</v>
      </c>
      <c r="I438" s="370">
        <f t="shared" si="19"/>
        <v>297.94089600000001</v>
      </c>
      <c r="K438" s="289"/>
    </row>
    <row r="439" spans="1:11" ht="12">
      <c r="A439" s="32"/>
      <c r="B439" s="72"/>
      <c r="C439" s="218" t="s">
        <v>133</v>
      </c>
      <c r="D439" s="200" t="s">
        <v>300</v>
      </c>
      <c r="E439" s="315">
        <v>5.1474000000000002</v>
      </c>
      <c r="F439" s="311">
        <f t="shared" si="18"/>
        <v>566.21400000000006</v>
      </c>
      <c r="G439" s="322">
        <v>3.6289169999999999</v>
      </c>
      <c r="H439" s="324">
        <f t="shared" si="20"/>
        <v>399.18086999999997</v>
      </c>
      <c r="I439" s="370">
        <f t="shared" si="19"/>
        <v>319.344696</v>
      </c>
      <c r="K439" s="289"/>
    </row>
    <row r="440" spans="1:11" ht="12">
      <c r="A440" s="34" t="s">
        <v>502</v>
      </c>
      <c r="B440" s="35" t="s">
        <v>283</v>
      </c>
      <c r="C440" s="220" t="s">
        <v>127</v>
      </c>
      <c r="D440" s="200" t="s">
        <v>301</v>
      </c>
      <c r="E440" s="315">
        <v>5.1474000000000002</v>
      </c>
      <c r="F440" s="311">
        <f t="shared" si="18"/>
        <v>566.21400000000006</v>
      </c>
      <c r="G440" s="322">
        <v>3.6289169999999999</v>
      </c>
      <c r="H440" s="324">
        <f t="shared" si="20"/>
        <v>399.18086999999997</v>
      </c>
      <c r="I440" s="370">
        <f t="shared" si="19"/>
        <v>319.344696</v>
      </c>
      <c r="K440" s="289"/>
    </row>
    <row r="441" spans="1:11" ht="12">
      <c r="A441" s="30"/>
      <c r="B441" s="46"/>
      <c r="C441" s="210" t="s">
        <v>129</v>
      </c>
      <c r="D441" s="200" t="s">
        <v>302</v>
      </c>
      <c r="E441" s="315">
        <v>5.1474000000000002</v>
      </c>
      <c r="F441" s="311">
        <f t="shared" si="18"/>
        <v>566.21400000000006</v>
      </c>
      <c r="G441" s="322">
        <v>3.6289169999999999</v>
      </c>
      <c r="H441" s="324">
        <f t="shared" si="20"/>
        <v>399.18086999999997</v>
      </c>
      <c r="I441" s="370">
        <f t="shared" si="19"/>
        <v>319.344696</v>
      </c>
      <c r="K441" s="289"/>
    </row>
    <row r="442" spans="1:11" ht="12">
      <c r="A442" s="73" t="s">
        <v>503</v>
      </c>
      <c r="B442" s="35" t="s">
        <v>283</v>
      </c>
      <c r="C442" s="220" t="s">
        <v>129</v>
      </c>
      <c r="D442" s="200" t="s">
        <v>303</v>
      </c>
      <c r="E442" s="315">
        <v>5.0645999999999995</v>
      </c>
      <c r="F442" s="311">
        <f t="shared" si="18"/>
        <v>557.10599999999999</v>
      </c>
      <c r="G442" s="322">
        <v>3.5705430000000002</v>
      </c>
      <c r="H442" s="324">
        <f t="shared" si="20"/>
        <v>392.75973000000005</v>
      </c>
      <c r="I442" s="370">
        <f t="shared" si="19"/>
        <v>314.20778400000006</v>
      </c>
      <c r="K442" s="289"/>
    </row>
    <row r="443" spans="1:11" ht="12">
      <c r="A443" s="30"/>
      <c r="B443" s="31"/>
      <c r="C443" s="210" t="s">
        <v>133</v>
      </c>
      <c r="D443" s="200" t="s">
        <v>304</v>
      </c>
      <c r="E443" s="315">
        <v>5.2578000000000005</v>
      </c>
      <c r="F443" s="311">
        <f t="shared" si="18"/>
        <v>578.35800000000006</v>
      </c>
      <c r="G443" s="322">
        <v>3.7067489999999998</v>
      </c>
      <c r="H443" s="324">
        <f t="shared" si="20"/>
        <v>407.74239</v>
      </c>
      <c r="I443" s="370">
        <f t="shared" si="19"/>
        <v>326.19391200000001</v>
      </c>
      <c r="K443" s="289"/>
    </row>
    <row r="444" spans="1:11" ht="12">
      <c r="A444" s="30"/>
      <c r="B444" s="46"/>
      <c r="C444" s="210" t="s">
        <v>305</v>
      </c>
      <c r="D444" s="200" t="s">
        <v>306</v>
      </c>
      <c r="E444" s="315">
        <v>7.99</v>
      </c>
      <c r="F444" s="311">
        <f t="shared" si="18"/>
        <v>878.9</v>
      </c>
      <c r="G444" s="322">
        <v>4.5337139999999989</v>
      </c>
      <c r="H444" s="324">
        <f t="shared" si="20"/>
        <v>498.70853999999986</v>
      </c>
      <c r="I444" s="370">
        <f t="shared" si="19"/>
        <v>398.9668319999999</v>
      </c>
      <c r="K444" s="289"/>
    </row>
    <row r="445" spans="1:11" ht="12">
      <c r="A445" s="30"/>
      <c r="B445" s="31"/>
      <c r="C445" s="210" t="s">
        <v>206</v>
      </c>
      <c r="D445" s="200" t="s">
        <v>307</v>
      </c>
      <c r="E445" s="315">
        <v>6.2514000000000003</v>
      </c>
      <c r="F445" s="311">
        <f t="shared" si="18"/>
        <v>687.654</v>
      </c>
      <c r="G445" s="322">
        <v>4.4072369999999994</v>
      </c>
      <c r="H445" s="324">
        <f t="shared" si="20"/>
        <v>484.79606999999993</v>
      </c>
      <c r="I445" s="370">
        <f t="shared" si="19"/>
        <v>387.83685599999995</v>
      </c>
      <c r="K445" s="289"/>
    </row>
    <row r="446" spans="1:11" ht="12">
      <c r="A446" s="32"/>
      <c r="B446" s="33"/>
      <c r="C446" s="218" t="s">
        <v>308</v>
      </c>
      <c r="D446" s="200" t="s">
        <v>309</v>
      </c>
      <c r="E446" s="315">
        <v>6.8862000000000005</v>
      </c>
      <c r="F446" s="311">
        <f t="shared" si="18"/>
        <v>757.48200000000008</v>
      </c>
      <c r="G446" s="322">
        <v>4.8547710000000004</v>
      </c>
      <c r="H446" s="324">
        <f t="shared" si="20"/>
        <v>534.02481</v>
      </c>
      <c r="I446" s="370">
        <f t="shared" si="19"/>
        <v>427.21984800000001</v>
      </c>
      <c r="K446" s="289"/>
    </row>
    <row r="447" spans="1:11" ht="12">
      <c r="A447" s="21" t="s">
        <v>530</v>
      </c>
      <c r="B447" s="22"/>
      <c r="C447" s="22"/>
      <c r="D447" s="211"/>
      <c r="E447" s="314">
        <v>0</v>
      </c>
      <c r="F447" s="311">
        <f t="shared" si="18"/>
        <v>0</v>
      </c>
      <c r="G447" s="314">
        <v>0</v>
      </c>
      <c r="H447" s="324">
        <f t="shared" si="20"/>
        <v>0</v>
      </c>
      <c r="I447" s="370">
        <f t="shared" si="19"/>
        <v>0</v>
      </c>
      <c r="K447" s="289"/>
    </row>
    <row r="448" spans="1:11" ht="12">
      <c r="A448" s="34" t="s">
        <v>504</v>
      </c>
      <c r="B448" s="35" t="s">
        <v>310</v>
      </c>
      <c r="C448" s="220" t="s">
        <v>127</v>
      </c>
      <c r="D448" s="200" t="s">
        <v>311</v>
      </c>
      <c r="E448" s="315">
        <v>2.3736000000000002</v>
      </c>
      <c r="F448" s="311">
        <f t="shared" si="18"/>
        <v>261.096</v>
      </c>
      <c r="G448" s="322">
        <v>1.6733880000000001</v>
      </c>
      <c r="H448" s="324">
        <f t="shared" si="20"/>
        <v>184.07268000000002</v>
      </c>
      <c r="I448" s="370">
        <f t="shared" si="19"/>
        <v>147.25814400000002</v>
      </c>
      <c r="K448" s="289"/>
    </row>
    <row r="449" spans="1:11" ht="12">
      <c r="A449" s="30"/>
      <c r="B449" s="31"/>
      <c r="C449" s="210" t="s">
        <v>129</v>
      </c>
      <c r="D449" s="200" t="s">
        <v>312</v>
      </c>
      <c r="E449" s="315">
        <v>2.9</v>
      </c>
      <c r="F449" s="311">
        <f t="shared" si="18"/>
        <v>319</v>
      </c>
      <c r="G449" s="322">
        <v>1.6733880000000001</v>
      </c>
      <c r="H449" s="324">
        <f t="shared" si="20"/>
        <v>184.07268000000002</v>
      </c>
      <c r="I449" s="370">
        <f t="shared" si="19"/>
        <v>147.25814400000002</v>
      </c>
      <c r="K449" s="289"/>
    </row>
    <row r="450" spans="1:11" ht="12">
      <c r="A450" s="30"/>
      <c r="B450" s="31"/>
      <c r="C450" s="210" t="s">
        <v>129</v>
      </c>
      <c r="D450" s="200" t="s">
        <v>1097</v>
      </c>
      <c r="E450" s="315">
        <v>2.91</v>
      </c>
      <c r="F450" s="311">
        <f t="shared" si="18"/>
        <v>320.10000000000002</v>
      </c>
      <c r="G450" s="322">
        <v>1.6733880000000001</v>
      </c>
      <c r="H450" s="324">
        <f t="shared" si="20"/>
        <v>184.07268000000002</v>
      </c>
      <c r="I450" s="370">
        <f t="shared" si="19"/>
        <v>147.25814400000002</v>
      </c>
      <c r="K450" s="289"/>
    </row>
    <row r="451" spans="1:11" ht="12">
      <c r="A451" s="30"/>
      <c r="B451" s="31"/>
      <c r="C451" s="210" t="s">
        <v>133</v>
      </c>
      <c r="D451" s="200" t="s">
        <v>313</v>
      </c>
      <c r="E451" s="315">
        <v>2.9</v>
      </c>
      <c r="F451" s="311">
        <f t="shared" si="18"/>
        <v>319</v>
      </c>
      <c r="G451" s="322">
        <v>1.6733880000000001</v>
      </c>
      <c r="H451" s="324">
        <f t="shared" si="20"/>
        <v>184.07268000000002</v>
      </c>
      <c r="I451" s="370">
        <f t="shared" si="19"/>
        <v>147.25814400000002</v>
      </c>
      <c r="K451" s="289"/>
    </row>
    <row r="452" spans="1:11" ht="12">
      <c r="A452" s="30"/>
      <c r="B452" s="31"/>
      <c r="C452" s="210" t="s">
        <v>133</v>
      </c>
      <c r="D452" s="200" t="s">
        <v>1098</v>
      </c>
      <c r="E452" s="315">
        <v>2.91</v>
      </c>
      <c r="F452" s="311">
        <f t="shared" si="18"/>
        <v>320.10000000000002</v>
      </c>
      <c r="G452" s="322">
        <v>1.6733880000000001</v>
      </c>
      <c r="H452" s="324">
        <f t="shared" si="20"/>
        <v>184.07268000000002</v>
      </c>
      <c r="I452" s="370">
        <f t="shared" si="19"/>
        <v>147.25814400000002</v>
      </c>
      <c r="K452" s="289"/>
    </row>
    <row r="453" spans="1:11" ht="12">
      <c r="A453" s="30"/>
      <c r="B453" s="46"/>
      <c r="C453" s="210" t="s">
        <v>135</v>
      </c>
      <c r="D453" s="200" t="s">
        <v>314</v>
      </c>
      <c r="E453" s="315">
        <v>2.3874</v>
      </c>
      <c r="F453" s="311">
        <f t="shared" si="18"/>
        <v>262.61399999999998</v>
      </c>
      <c r="G453" s="322">
        <v>1.6831170000000002</v>
      </c>
      <c r="H453" s="324">
        <f t="shared" si="20"/>
        <v>185.14287000000002</v>
      </c>
      <c r="I453" s="370">
        <f t="shared" si="19"/>
        <v>148.11429600000002</v>
      </c>
      <c r="K453" s="289"/>
    </row>
    <row r="454" spans="1:11" ht="12">
      <c r="A454" s="30"/>
      <c r="B454" s="31"/>
      <c r="C454" s="210" t="s">
        <v>139</v>
      </c>
      <c r="D454" s="200" t="s">
        <v>315</v>
      </c>
      <c r="E454" s="315">
        <v>3.7260000000000004</v>
      </c>
      <c r="F454" s="311">
        <f t="shared" si="18"/>
        <v>409.86000000000007</v>
      </c>
      <c r="G454" s="322">
        <v>2.62683</v>
      </c>
      <c r="H454" s="324">
        <f t="shared" si="20"/>
        <v>288.9513</v>
      </c>
      <c r="I454" s="370">
        <f t="shared" si="19"/>
        <v>231.16104000000001</v>
      </c>
      <c r="K454" s="289"/>
    </row>
    <row r="455" spans="1:11" ht="12">
      <c r="A455" s="30"/>
      <c r="B455" s="31"/>
      <c r="C455" s="210" t="s">
        <v>141</v>
      </c>
      <c r="D455" s="200" t="s">
        <v>316</v>
      </c>
      <c r="E455" s="315">
        <v>6.1962000000000002</v>
      </c>
      <c r="F455" s="311">
        <f t="shared" si="18"/>
        <v>681.58199999999999</v>
      </c>
      <c r="G455" s="322">
        <v>4.3683209999999999</v>
      </c>
      <c r="H455" s="324">
        <f t="shared" si="20"/>
        <v>480.51531</v>
      </c>
      <c r="I455" s="370">
        <f t="shared" si="19"/>
        <v>384.41224799999998</v>
      </c>
      <c r="K455" s="289"/>
    </row>
    <row r="456" spans="1:11" ht="12">
      <c r="A456" s="32"/>
      <c r="B456" s="33"/>
      <c r="C456" s="218" t="s">
        <v>143</v>
      </c>
      <c r="D456" s="200" t="s">
        <v>317</v>
      </c>
      <c r="E456" s="315">
        <v>10.515600000000001</v>
      </c>
      <c r="F456" s="311">
        <f t="shared" ref="F456:F519" si="21">E456*$E$2</f>
        <v>1156.7160000000001</v>
      </c>
      <c r="G456" s="322">
        <v>7.4134979999999997</v>
      </c>
      <c r="H456" s="324">
        <f t="shared" si="20"/>
        <v>815.48478</v>
      </c>
      <c r="I456" s="370">
        <f t="shared" ref="I456:I519" si="22">H456-(H456/100*20)</f>
        <v>652.38782400000002</v>
      </c>
      <c r="K456" s="289"/>
    </row>
    <row r="457" spans="1:11" ht="12">
      <c r="A457" s="21" t="s">
        <v>531</v>
      </c>
      <c r="B457" s="22"/>
      <c r="C457" s="22"/>
      <c r="D457" s="211"/>
      <c r="E457" s="314">
        <v>0</v>
      </c>
      <c r="F457" s="311">
        <f t="shared" si="21"/>
        <v>0</v>
      </c>
      <c r="G457" s="314">
        <v>0</v>
      </c>
      <c r="H457" s="324">
        <f t="shared" ref="H457:H520" si="23">G457*$E$2</f>
        <v>0</v>
      </c>
      <c r="I457" s="370">
        <f t="shared" si="22"/>
        <v>0</v>
      </c>
      <c r="K457" s="289"/>
    </row>
    <row r="458" spans="1:11" ht="12">
      <c r="A458" s="61" t="s">
        <v>505</v>
      </c>
      <c r="B458" s="35" t="s">
        <v>318</v>
      </c>
      <c r="C458" s="265"/>
      <c r="D458" s="266" t="s">
        <v>319</v>
      </c>
      <c r="E458" s="315">
        <v>2.1800000000000002</v>
      </c>
      <c r="F458" s="311">
        <f t="shared" si="21"/>
        <v>239.8</v>
      </c>
      <c r="G458" s="322">
        <v>1.420434</v>
      </c>
      <c r="H458" s="324">
        <f t="shared" si="23"/>
        <v>156.24773999999999</v>
      </c>
      <c r="I458" s="370">
        <f t="shared" si="22"/>
        <v>124.99819199999999</v>
      </c>
      <c r="K458" s="289"/>
    </row>
    <row r="459" spans="1:11" ht="12">
      <c r="A459" s="34" t="s">
        <v>506</v>
      </c>
      <c r="B459" s="35" t="s">
        <v>318</v>
      </c>
      <c r="C459" s="220" t="s">
        <v>320</v>
      </c>
      <c r="D459" s="200" t="s">
        <v>321</v>
      </c>
      <c r="E459" s="315">
        <v>3.1739999999999999</v>
      </c>
      <c r="F459" s="311">
        <f t="shared" si="21"/>
        <v>349.14</v>
      </c>
      <c r="G459" s="322">
        <v>2.2376699999999996</v>
      </c>
      <c r="H459" s="324">
        <f t="shared" si="23"/>
        <v>246.14369999999997</v>
      </c>
      <c r="I459" s="370">
        <f t="shared" si="22"/>
        <v>196.91495999999998</v>
      </c>
      <c r="K459" s="289"/>
    </row>
    <row r="460" spans="1:11" ht="12">
      <c r="A460" s="30"/>
      <c r="B460" s="31"/>
      <c r="C460" s="210" t="s">
        <v>322</v>
      </c>
      <c r="D460" s="200" t="s">
        <v>323</v>
      </c>
      <c r="E460" s="315">
        <v>3.6156000000000001</v>
      </c>
      <c r="F460" s="311">
        <f t="shared" si="21"/>
        <v>397.71600000000001</v>
      </c>
      <c r="G460" s="322">
        <v>2.5489980000000001</v>
      </c>
      <c r="H460" s="324">
        <f t="shared" si="23"/>
        <v>280.38978000000003</v>
      </c>
      <c r="I460" s="370">
        <f t="shared" si="22"/>
        <v>224.31182400000003</v>
      </c>
      <c r="K460" s="289"/>
    </row>
    <row r="461" spans="1:11" ht="12">
      <c r="A461" s="32"/>
      <c r="B461" s="47"/>
      <c r="C461" s="218" t="s">
        <v>324</v>
      </c>
      <c r="D461" s="200" t="s">
        <v>325</v>
      </c>
      <c r="E461" s="315">
        <v>4.5125999999999999</v>
      </c>
      <c r="F461" s="311">
        <f t="shared" si="21"/>
        <v>496.38599999999997</v>
      </c>
      <c r="G461" s="322">
        <v>3.1813830000000003</v>
      </c>
      <c r="H461" s="324">
        <f t="shared" si="23"/>
        <v>349.95213000000001</v>
      </c>
      <c r="I461" s="370">
        <f t="shared" si="22"/>
        <v>279.961704</v>
      </c>
      <c r="K461" s="289"/>
    </row>
    <row r="462" spans="1:11" ht="12">
      <c r="A462" s="28" t="s">
        <v>507</v>
      </c>
      <c r="B462" s="35" t="s">
        <v>318</v>
      </c>
      <c r="C462" s="44"/>
      <c r="D462" s="200"/>
      <c r="E462" s="315">
        <v>0</v>
      </c>
      <c r="F462" s="311">
        <f t="shared" si="21"/>
        <v>0</v>
      </c>
      <c r="G462" s="322">
        <v>0</v>
      </c>
      <c r="H462" s="324">
        <f t="shared" si="23"/>
        <v>0</v>
      </c>
      <c r="I462" s="370">
        <f t="shared" si="22"/>
        <v>0</v>
      </c>
      <c r="K462" s="289"/>
    </row>
    <row r="463" spans="1:11" ht="12">
      <c r="A463" s="74" t="s">
        <v>508</v>
      </c>
      <c r="B463" s="45" t="s">
        <v>326</v>
      </c>
      <c r="C463" s="267" t="s">
        <v>327</v>
      </c>
      <c r="D463" s="200" t="s">
        <v>328</v>
      </c>
      <c r="E463" s="315">
        <v>1.8630000000000002</v>
      </c>
      <c r="F463" s="311">
        <f t="shared" si="21"/>
        <v>204.93000000000004</v>
      </c>
      <c r="G463" s="322">
        <v>1.313415</v>
      </c>
      <c r="H463" s="324">
        <f t="shared" si="23"/>
        <v>144.47565</v>
      </c>
      <c r="I463" s="370">
        <f t="shared" si="22"/>
        <v>115.58052000000001</v>
      </c>
      <c r="K463" s="289"/>
    </row>
    <row r="464" spans="1:11" ht="12">
      <c r="A464" s="74" t="s">
        <v>508</v>
      </c>
      <c r="B464" s="45" t="s">
        <v>326</v>
      </c>
      <c r="C464" s="105" t="s">
        <v>329</v>
      </c>
      <c r="D464" s="200" t="s">
        <v>330</v>
      </c>
      <c r="E464" s="315">
        <v>3.0497999999999998</v>
      </c>
      <c r="F464" s="311">
        <f t="shared" si="21"/>
        <v>335.47800000000001</v>
      </c>
      <c r="G464" s="322">
        <v>2.1501089999999996</v>
      </c>
      <c r="H464" s="324">
        <f t="shared" si="23"/>
        <v>236.51198999999997</v>
      </c>
      <c r="I464" s="370">
        <f t="shared" si="22"/>
        <v>189.20959199999999</v>
      </c>
      <c r="K464" s="289"/>
    </row>
    <row r="465" spans="1:11" ht="12">
      <c r="A465" s="74" t="s">
        <v>508</v>
      </c>
      <c r="B465" s="45" t="s">
        <v>326</v>
      </c>
      <c r="C465" s="267" t="s">
        <v>331</v>
      </c>
      <c r="D465" s="268" t="s">
        <v>332</v>
      </c>
      <c r="E465" s="315">
        <v>3.4775999999999998</v>
      </c>
      <c r="F465" s="311">
        <f t="shared" si="21"/>
        <v>382.536</v>
      </c>
      <c r="G465" s="322">
        <v>2.451708</v>
      </c>
      <c r="H465" s="324">
        <f t="shared" si="23"/>
        <v>269.68788000000001</v>
      </c>
      <c r="I465" s="370">
        <f t="shared" si="22"/>
        <v>215.750304</v>
      </c>
      <c r="K465" s="289"/>
    </row>
    <row r="466" spans="1:11" ht="12">
      <c r="A466" s="74" t="s">
        <v>508</v>
      </c>
      <c r="B466" s="45" t="s">
        <v>326</v>
      </c>
      <c r="C466" s="105" t="s">
        <v>333</v>
      </c>
      <c r="D466" s="200" t="s">
        <v>334</v>
      </c>
      <c r="E466" s="315">
        <v>4.07</v>
      </c>
      <c r="F466" s="311">
        <f t="shared" si="21"/>
        <v>447.70000000000005</v>
      </c>
      <c r="G466" s="322">
        <v>2.7533069999999995</v>
      </c>
      <c r="H466" s="324">
        <f t="shared" si="23"/>
        <v>302.86376999999993</v>
      </c>
      <c r="I466" s="370">
        <f t="shared" si="22"/>
        <v>242.29101599999996</v>
      </c>
      <c r="K466" s="289"/>
    </row>
    <row r="467" spans="1:11" ht="12">
      <c r="A467" s="75" t="s">
        <v>509</v>
      </c>
      <c r="B467" s="47" t="s">
        <v>326</v>
      </c>
      <c r="C467" s="269"/>
      <c r="D467" s="268" t="s">
        <v>335</v>
      </c>
      <c r="E467" s="315">
        <v>0.5796</v>
      </c>
      <c r="F467" s="311">
        <f t="shared" si="21"/>
        <v>63.756</v>
      </c>
      <c r="G467" s="322">
        <v>0.40861799999999998</v>
      </c>
      <c r="H467" s="324">
        <f t="shared" si="23"/>
        <v>44.947980000000001</v>
      </c>
      <c r="I467" s="370">
        <f t="shared" si="22"/>
        <v>35.958384000000002</v>
      </c>
      <c r="K467" s="289"/>
    </row>
    <row r="468" spans="1:11" ht="12">
      <c r="A468" s="34" t="s">
        <v>510</v>
      </c>
      <c r="B468" s="35" t="s">
        <v>318</v>
      </c>
      <c r="C468" s="219">
        <v>16</v>
      </c>
      <c r="D468" s="270" t="s">
        <v>336</v>
      </c>
      <c r="E468" s="315">
        <v>0.24840000000000001</v>
      </c>
      <c r="F468" s="311">
        <f t="shared" si="21"/>
        <v>27.324000000000002</v>
      </c>
      <c r="G468" s="322">
        <v>0.175122</v>
      </c>
      <c r="H468" s="324">
        <f t="shared" si="23"/>
        <v>19.26342</v>
      </c>
      <c r="I468" s="370">
        <f t="shared" si="22"/>
        <v>15.410736</v>
      </c>
      <c r="K468" s="289"/>
    </row>
    <row r="469" spans="1:11" ht="12">
      <c r="A469" s="30"/>
      <c r="B469" s="31"/>
      <c r="C469" s="214">
        <v>20</v>
      </c>
      <c r="D469" s="270" t="s">
        <v>337</v>
      </c>
      <c r="E469" s="315">
        <v>0.16</v>
      </c>
      <c r="F469" s="311">
        <f t="shared" si="21"/>
        <v>17.600000000000001</v>
      </c>
      <c r="G469" s="322">
        <v>0.16539300000000001</v>
      </c>
      <c r="H469" s="324">
        <f t="shared" si="23"/>
        <v>18.19323</v>
      </c>
      <c r="I469" s="370">
        <f t="shared" si="22"/>
        <v>14.554584</v>
      </c>
      <c r="K469" s="289"/>
    </row>
    <row r="470" spans="1:11" ht="12">
      <c r="A470" s="30"/>
      <c r="B470" s="31"/>
      <c r="C470" s="210">
        <v>25</v>
      </c>
      <c r="D470" s="200" t="s">
        <v>338</v>
      </c>
      <c r="E470" s="315">
        <v>0.17</v>
      </c>
      <c r="F470" s="311">
        <f t="shared" si="21"/>
        <v>18.700000000000003</v>
      </c>
      <c r="G470" s="322">
        <v>0.20430899999999999</v>
      </c>
      <c r="H470" s="324">
        <f t="shared" si="23"/>
        <v>22.473990000000001</v>
      </c>
      <c r="I470" s="370">
        <f t="shared" si="22"/>
        <v>17.979192000000001</v>
      </c>
      <c r="K470" s="289"/>
    </row>
    <row r="471" spans="1:11" ht="12">
      <c r="A471" s="30"/>
      <c r="B471" s="31"/>
      <c r="C471" s="210">
        <v>32</v>
      </c>
      <c r="D471" s="200" t="s">
        <v>339</v>
      </c>
      <c r="E471" s="315">
        <v>0.34</v>
      </c>
      <c r="F471" s="311">
        <f t="shared" si="21"/>
        <v>37.400000000000006</v>
      </c>
      <c r="G471" s="322">
        <v>0.34051499999999996</v>
      </c>
      <c r="H471" s="324">
        <f t="shared" si="23"/>
        <v>37.456649999999996</v>
      </c>
      <c r="I471" s="370">
        <f t="shared" si="22"/>
        <v>29.965319999999998</v>
      </c>
      <c r="K471" s="289"/>
    </row>
    <row r="472" spans="1:11" ht="12">
      <c r="A472" s="23" t="s">
        <v>873</v>
      </c>
      <c r="B472" s="35" t="s">
        <v>318</v>
      </c>
      <c r="C472" s="271">
        <v>20</v>
      </c>
      <c r="D472" s="270" t="s">
        <v>858</v>
      </c>
      <c r="E472" s="316">
        <v>0.31740000000000002</v>
      </c>
      <c r="F472" s="311">
        <f t="shared" si="21"/>
        <v>34.914000000000001</v>
      </c>
      <c r="G472" s="322">
        <v>0.22376699999999999</v>
      </c>
      <c r="H472" s="324">
        <f t="shared" si="23"/>
        <v>24.614370000000001</v>
      </c>
      <c r="I472" s="370">
        <f t="shared" si="22"/>
        <v>19.691496000000001</v>
      </c>
      <c r="K472" s="289"/>
    </row>
    <row r="473" spans="1:11" ht="12">
      <c r="A473" s="30"/>
      <c r="B473" s="31"/>
      <c r="C473" s="272">
        <v>25</v>
      </c>
      <c r="D473" s="200" t="s">
        <v>859</v>
      </c>
      <c r="E473" s="316">
        <v>0.38640000000000002</v>
      </c>
      <c r="F473" s="311">
        <f t="shared" si="21"/>
        <v>42.504000000000005</v>
      </c>
      <c r="G473" s="322">
        <v>0.27241199999999999</v>
      </c>
      <c r="H473" s="324">
        <f t="shared" si="23"/>
        <v>29.965319999999998</v>
      </c>
      <c r="I473" s="370">
        <f t="shared" si="22"/>
        <v>23.972255999999998</v>
      </c>
      <c r="K473" s="289"/>
    </row>
    <row r="474" spans="1:11" ht="12">
      <c r="A474" s="30"/>
      <c r="B474" s="31"/>
      <c r="C474" s="272">
        <v>32</v>
      </c>
      <c r="D474" s="200" t="s">
        <v>860</v>
      </c>
      <c r="E474" s="316">
        <v>0.53820000000000001</v>
      </c>
      <c r="F474" s="311">
        <f t="shared" si="21"/>
        <v>59.201999999999998</v>
      </c>
      <c r="G474" s="322">
        <v>0.37943099999999996</v>
      </c>
      <c r="H474" s="324">
        <f t="shared" si="23"/>
        <v>41.737409999999997</v>
      </c>
      <c r="I474" s="370">
        <f t="shared" si="22"/>
        <v>33.389927999999998</v>
      </c>
      <c r="K474" s="289"/>
    </row>
    <row r="475" spans="1:11" ht="12">
      <c r="A475" s="30"/>
      <c r="B475" s="31"/>
      <c r="C475" s="272">
        <v>40</v>
      </c>
      <c r="D475" s="200" t="s">
        <v>861</v>
      </c>
      <c r="E475" s="316">
        <v>0.56579999999999997</v>
      </c>
      <c r="F475" s="311">
        <f t="shared" si="21"/>
        <v>62.238</v>
      </c>
      <c r="G475" s="322">
        <v>0.39888899999999994</v>
      </c>
      <c r="H475" s="324">
        <f t="shared" si="23"/>
        <v>43.87778999999999</v>
      </c>
      <c r="I475" s="370">
        <f t="shared" si="22"/>
        <v>35.102231999999994</v>
      </c>
      <c r="K475" s="289"/>
    </row>
    <row r="476" spans="1:11" ht="12">
      <c r="A476" s="30"/>
      <c r="B476" s="31"/>
      <c r="C476" s="272">
        <v>50</v>
      </c>
      <c r="D476" s="200" t="s">
        <v>862</v>
      </c>
      <c r="E476" s="316">
        <v>1.0900000000000001</v>
      </c>
      <c r="F476" s="311">
        <f t="shared" si="21"/>
        <v>119.9</v>
      </c>
      <c r="G476" s="322">
        <v>0.63238499999999997</v>
      </c>
      <c r="H476" s="324">
        <f t="shared" si="23"/>
        <v>69.562349999999995</v>
      </c>
      <c r="I476" s="370">
        <f t="shared" si="22"/>
        <v>55.649879999999996</v>
      </c>
      <c r="K476" s="289"/>
    </row>
    <row r="477" spans="1:11" ht="12">
      <c r="A477" s="30"/>
      <c r="B477" s="31"/>
      <c r="C477" s="272">
        <v>63</v>
      </c>
      <c r="D477" s="200" t="s">
        <v>863</v>
      </c>
      <c r="E477" s="316">
        <v>1.1868000000000001</v>
      </c>
      <c r="F477" s="311">
        <f t="shared" si="21"/>
        <v>130.548</v>
      </c>
      <c r="G477" s="322">
        <v>0.83669400000000005</v>
      </c>
      <c r="H477" s="324">
        <f t="shared" si="23"/>
        <v>92.03634000000001</v>
      </c>
      <c r="I477" s="370">
        <f t="shared" si="22"/>
        <v>73.629072000000008</v>
      </c>
      <c r="K477" s="289"/>
    </row>
    <row r="478" spans="1:11" ht="12">
      <c r="A478" s="30"/>
      <c r="B478" s="31"/>
      <c r="C478" s="272">
        <v>75</v>
      </c>
      <c r="D478" s="200" t="s">
        <v>340</v>
      </c>
      <c r="E478" s="316">
        <v>3.48</v>
      </c>
      <c r="F478" s="311">
        <f t="shared" si="21"/>
        <v>382.8</v>
      </c>
      <c r="G478" s="322">
        <v>2.0625479999999996</v>
      </c>
      <c r="H478" s="324">
        <f t="shared" si="23"/>
        <v>226.88027999999997</v>
      </c>
      <c r="I478" s="370">
        <f t="shared" si="22"/>
        <v>181.50422399999997</v>
      </c>
      <c r="K478" s="289"/>
    </row>
    <row r="479" spans="1:11" ht="12">
      <c r="A479" s="30"/>
      <c r="B479" s="31"/>
      <c r="C479" s="272">
        <v>90</v>
      </c>
      <c r="D479" s="200" t="s">
        <v>341</v>
      </c>
      <c r="E479" s="316">
        <v>4.79</v>
      </c>
      <c r="F479" s="311">
        <f t="shared" si="21"/>
        <v>526.9</v>
      </c>
      <c r="G479" s="322">
        <v>2.7046619999999995</v>
      </c>
      <c r="H479" s="324">
        <f t="shared" si="23"/>
        <v>297.51281999999992</v>
      </c>
      <c r="I479" s="370">
        <f t="shared" si="22"/>
        <v>238.01025599999994</v>
      </c>
      <c r="K479" s="289"/>
    </row>
    <row r="480" spans="1:11" ht="12">
      <c r="A480" s="32"/>
      <c r="B480" s="33"/>
      <c r="C480" s="273">
        <v>110</v>
      </c>
      <c r="D480" s="200" t="s">
        <v>342</v>
      </c>
      <c r="E480" s="316">
        <v>5.37</v>
      </c>
      <c r="F480" s="311">
        <f t="shared" si="21"/>
        <v>590.70000000000005</v>
      </c>
      <c r="G480" s="322">
        <v>3.2300279999999995</v>
      </c>
      <c r="H480" s="324">
        <f t="shared" si="23"/>
        <v>355.30307999999997</v>
      </c>
      <c r="I480" s="370">
        <f t="shared" si="22"/>
        <v>284.24246399999998</v>
      </c>
      <c r="K480" s="289"/>
    </row>
    <row r="481" spans="1:11" ht="12">
      <c r="A481" s="23" t="s">
        <v>511</v>
      </c>
      <c r="B481" s="35" t="s">
        <v>318</v>
      </c>
      <c r="C481" s="220" t="s">
        <v>343</v>
      </c>
      <c r="D481" s="200" t="s">
        <v>344</v>
      </c>
      <c r="E481" s="315">
        <v>0.5</v>
      </c>
      <c r="F481" s="311">
        <f t="shared" si="21"/>
        <v>55</v>
      </c>
      <c r="G481" s="322">
        <v>0.30159900000000001</v>
      </c>
      <c r="H481" s="324">
        <f t="shared" si="23"/>
        <v>33.175890000000003</v>
      </c>
      <c r="I481" s="370">
        <f t="shared" si="22"/>
        <v>26.540712000000003</v>
      </c>
      <c r="K481" s="289"/>
    </row>
    <row r="482" spans="1:11" ht="12">
      <c r="A482" s="32"/>
      <c r="B482" s="33"/>
      <c r="C482" s="218" t="s">
        <v>345</v>
      </c>
      <c r="D482" s="200" t="s">
        <v>346</v>
      </c>
      <c r="E482" s="315">
        <v>0.55000000000000004</v>
      </c>
      <c r="F482" s="311">
        <f t="shared" si="21"/>
        <v>60.500000000000007</v>
      </c>
      <c r="G482" s="322">
        <v>0.34051499999999996</v>
      </c>
      <c r="H482" s="324">
        <f t="shared" si="23"/>
        <v>37.456649999999996</v>
      </c>
      <c r="I482" s="370">
        <f t="shared" si="22"/>
        <v>29.965319999999998</v>
      </c>
      <c r="K482" s="289"/>
    </row>
    <row r="483" spans="1:11" ht="12">
      <c r="A483" s="23" t="s">
        <v>1099</v>
      </c>
      <c r="B483" s="35" t="s">
        <v>318</v>
      </c>
      <c r="C483" s="219" t="s">
        <v>347</v>
      </c>
      <c r="D483" s="200" t="s">
        <v>1016</v>
      </c>
      <c r="E483" s="315">
        <v>182.46359999999999</v>
      </c>
      <c r="F483" s="311">
        <f t="shared" si="21"/>
        <v>20070.995999999999</v>
      </c>
      <c r="G483" s="322">
        <v>128.63683799999998</v>
      </c>
      <c r="H483" s="324">
        <f t="shared" si="23"/>
        <v>14150.052179999999</v>
      </c>
      <c r="I483" s="370">
        <f t="shared" si="22"/>
        <v>11320.041743999998</v>
      </c>
      <c r="K483" s="289"/>
    </row>
    <row r="484" spans="1:11" ht="12">
      <c r="A484" s="32" t="s">
        <v>1100</v>
      </c>
      <c r="B484" s="33"/>
      <c r="C484" s="225"/>
      <c r="D484" s="270"/>
      <c r="E484" s="315">
        <v>0</v>
      </c>
      <c r="F484" s="311">
        <f t="shared" si="21"/>
        <v>0</v>
      </c>
      <c r="G484" s="322">
        <v>0</v>
      </c>
      <c r="H484" s="324">
        <f t="shared" si="23"/>
        <v>0</v>
      </c>
      <c r="I484" s="370">
        <f t="shared" si="22"/>
        <v>0</v>
      </c>
      <c r="K484" s="289"/>
    </row>
    <row r="485" spans="1:11" ht="12">
      <c r="A485" s="34" t="s">
        <v>1101</v>
      </c>
      <c r="B485" s="199" t="s">
        <v>318</v>
      </c>
      <c r="C485" s="214" t="s">
        <v>347</v>
      </c>
      <c r="D485" s="270" t="s">
        <v>1102</v>
      </c>
      <c r="E485" s="315">
        <v>360.56639999999993</v>
      </c>
      <c r="F485" s="311">
        <f t="shared" si="21"/>
        <v>39662.303999999989</v>
      </c>
      <c r="G485" s="322">
        <v>254.19931199999996</v>
      </c>
      <c r="H485" s="324">
        <f t="shared" si="23"/>
        <v>27961.924319999995</v>
      </c>
      <c r="I485" s="370">
        <f t="shared" si="22"/>
        <v>22369.539455999995</v>
      </c>
      <c r="K485" s="289"/>
    </row>
    <row r="486" spans="1:11" ht="12">
      <c r="A486" s="30" t="s">
        <v>1100</v>
      </c>
      <c r="B486" s="31"/>
      <c r="C486" s="225"/>
      <c r="D486" s="270"/>
      <c r="E486" s="315">
        <v>0</v>
      </c>
      <c r="F486" s="311">
        <f t="shared" si="21"/>
        <v>0</v>
      </c>
      <c r="G486" s="322">
        <v>0</v>
      </c>
      <c r="H486" s="324">
        <f t="shared" si="23"/>
        <v>0</v>
      </c>
      <c r="I486" s="370">
        <f t="shared" si="22"/>
        <v>0</v>
      </c>
      <c r="K486" s="289"/>
    </row>
    <row r="487" spans="1:11" ht="12">
      <c r="A487" s="37" t="s">
        <v>512</v>
      </c>
      <c r="B487" s="24" t="s">
        <v>318</v>
      </c>
      <c r="C487" s="219"/>
      <c r="D487" s="200" t="s">
        <v>348</v>
      </c>
      <c r="E487" s="315">
        <v>63.89</v>
      </c>
      <c r="F487" s="311">
        <f t="shared" si="21"/>
        <v>7027.9</v>
      </c>
      <c r="G487" s="322">
        <v>37.476108000000004</v>
      </c>
      <c r="H487" s="324">
        <f t="shared" si="23"/>
        <v>4122.3718800000006</v>
      </c>
      <c r="I487" s="370">
        <f t="shared" si="22"/>
        <v>3297.8975040000005</v>
      </c>
      <c r="K487" s="289"/>
    </row>
    <row r="488" spans="1:11" ht="12">
      <c r="A488" s="36" t="s">
        <v>513</v>
      </c>
      <c r="B488" s="31"/>
      <c r="C488" s="214">
        <v>12</v>
      </c>
      <c r="D488" s="270" t="s">
        <v>349</v>
      </c>
      <c r="E488" s="315">
        <v>17.420000000000002</v>
      </c>
      <c r="F488" s="311">
        <f t="shared" si="21"/>
        <v>1916.2000000000003</v>
      </c>
      <c r="G488" s="322">
        <v>9.5246909999999971</v>
      </c>
      <c r="H488" s="324">
        <f t="shared" si="23"/>
        <v>1047.7160099999996</v>
      </c>
      <c r="I488" s="370">
        <f t="shared" si="22"/>
        <v>838.17280799999969</v>
      </c>
      <c r="K488" s="289"/>
    </row>
    <row r="489" spans="1:11" ht="12">
      <c r="A489" s="37" t="s">
        <v>694</v>
      </c>
      <c r="B489" s="24" t="s">
        <v>318</v>
      </c>
      <c r="C489" s="219" t="s">
        <v>695</v>
      </c>
      <c r="D489" s="200" t="s">
        <v>696</v>
      </c>
      <c r="E489" s="315">
        <v>3303.3</v>
      </c>
      <c r="F489" s="311">
        <f t="shared" si="21"/>
        <v>363363</v>
      </c>
      <c r="G489" s="322">
        <v>2048.2463700000003</v>
      </c>
      <c r="H489" s="324">
        <f t="shared" si="23"/>
        <v>225307.10070000004</v>
      </c>
      <c r="I489" s="370">
        <f t="shared" si="22"/>
        <v>180245.68056000004</v>
      </c>
      <c r="K489" s="289"/>
    </row>
    <row r="490" spans="1:11" ht="12">
      <c r="A490" s="1" t="s">
        <v>1103</v>
      </c>
      <c r="B490" s="24" t="s">
        <v>318</v>
      </c>
      <c r="C490" s="76" t="s">
        <v>671</v>
      </c>
      <c r="D490" s="4" t="s">
        <v>442</v>
      </c>
      <c r="E490" s="317">
        <v>938.35860000000002</v>
      </c>
      <c r="F490" s="311">
        <f t="shared" si="21"/>
        <v>103219.446</v>
      </c>
      <c r="G490" s="322">
        <v>661.54281300000002</v>
      </c>
      <c r="H490" s="324">
        <f t="shared" si="23"/>
        <v>72769.709430000003</v>
      </c>
      <c r="I490" s="370">
        <f t="shared" si="22"/>
        <v>58215.767544000002</v>
      </c>
      <c r="K490" s="289"/>
    </row>
    <row r="491" spans="1:11" ht="12">
      <c r="A491" s="23" t="s">
        <v>514</v>
      </c>
      <c r="B491" s="35" t="s">
        <v>318</v>
      </c>
      <c r="C491" s="220">
        <v>16</v>
      </c>
      <c r="D491" s="200" t="s">
        <v>350</v>
      </c>
      <c r="E491" s="318">
        <v>30.64</v>
      </c>
      <c r="F491" s="311">
        <f t="shared" si="21"/>
        <v>3370.4</v>
      </c>
      <c r="G491" s="322">
        <v>18.095939999999999</v>
      </c>
      <c r="H491" s="324">
        <f t="shared" si="23"/>
        <v>1990.5533999999998</v>
      </c>
      <c r="I491" s="370">
        <f t="shared" si="22"/>
        <v>1592.4427199999998</v>
      </c>
      <c r="K491" s="289"/>
    </row>
    <row r="492" spans="1:11" ht="12">
      <c r="A492" s="30"/>
      <c r="B492" s="45"/>
      <c r="C492" s="210">
        <v>20</v>
      </c>
      <c r="D492" s="200" t="s">
        <v>351</v>
      </c>
      <c r="E492" s="318">
        <v>37.03</v>
      </c>
      <c r="F492" s="311">
        <f t="shared" si="21"/>
        <v>4073.3</v>
      </c>
      <c r="G492" s="322">
        <v>20.674125</v>
      </c>
      <c r="H492" s="324">
        <f t="shared" si="23"/>
        <v>2274.1537499999999</v>
      </c>
      <c r="I492" s="370">
        <f t="shared" si="22"/>
        <v>1819.3229999999999</v>
      </c>
      <c r="K492" s="289"/>
    </row>
    <row r="493" spans="1:11" ht="12">
      <c r="A493" s="30"/>
      <c r="B493" s="45"/>
      <c r="C493" s="210">
        <v>25</v>
      </c>
      <c r="D493" s="200" t="s">
        <v>352</v>
      </c>
      <c r="E493" s="318">
        <v>41.4</v>
      </c>
      <c r="F493" s="311">
        <f t="shared" si="21"/>
        <v>4554</v>
      </c>
      <c r="G493" s="322">
        <v>23.262039000000001</v>
      </c>
      <c r="H493" s="324">
        <f t="shared" si="23"/>
        <v>2558.82429</v>
      </c>
      <c r="I493" s="370">
        <f t="shared" si="22"/>
        <v>2047.059432</v>
      </c>
      <c r="K493" s="289"/>
    </row>
    <row r="494" spans="1:11" ht="12">
      <c r="A494" s="30"/>
      <c r="B494" s="45"/>
      <c r="C494" s="210">
        <v>32</v>
      </c>
      <c r="D494" s="200" t="s">
        <v>353</v>
      </c>
      <c r="E494" s="318">
        <v>41.96</v>
      </c>
      <c r="F494" s="311">
        <f t="shared" si="21"/>
        <v>4615.6000000000004</v>
      </c>
      <c r="G494" s="322">
        <v>25.849952999999999</v>
      </c>
      <c r="H494" s="324">
        <f t="shared" si="23"/>
        <v>2843.4948300000001</v>
      </c>
      <c r="I494" s="370">
        <f t="shared" si="22"/>
        <v>2274.7958640000002</v>
      </c>
      <c r="K494" s="289"/>
    </row>
    <row r="495" spans="1:11" ht="12">
      <c r="A495" s="30"/>
      <c r="B495" s="45"/>
      <c r="C495" s="210">
        <v>40</v>
      </c>
      <c r="D495" s="200" t="s">
        <v>354</v>
      </c>
      <c r="E495" s="318">
        <v>45.16</v>
      </c>
      <c r="F495" s="311">
        <f t="shared" si="21"/>
        <v>4967.5999999999995</v>
      </c>
      <c r="G495" s="322">
        <v>27.143909999999998</v>
      </c>
      <c r="H495" s="324">
        <f t="shared" si="23"/>
        <v>2985.8300999999997</v>
      </c>
      <c r="I495" s="370">
        <f t="shared" si="22"/>
        <v>2388.6640799999996</v>
      </c>
      <c r="K495" s="289"/>
    </row>
    <row r="496" spans="1:11" ht="12">
      <c r="A496" s="30"/>
      <c r="B496" s="45"/>
      <c r="C496" s="210">
        <v>50</v>
      </c>
      <c r="D496" s="200" t="s">
        <v>355</v>
      </c>
      <c r="E496" s="318">
        <v>72.599999999999994</v>
      </c>
      <c r="F496" s="311">
        <f t="shared" si="21"/>
        <v>7985.9999999999991</v>
      </c>
      <c r="G496" s="322">
        <v>45.327410999999998</v>
      </c>
      <c r="H496" s="324">
        <f t="shared" si="23"/>
        <v>4986.0152099999996</v>
      </c>
      <c r="I496" s="370">
        <f t="shared" si="22"/>
        <v>3988.8121679999995</v>
      </c>
      <c r="K496" s="289"/>
    </row>
    <row r="497" spans="1:11" ht="12">
      <c r="A497" s="5"/>
      <c r="B497" s="45"/>
      <c r="C497" s="210">
        <v>63</v>
      </c>
      <c r="D497" s="200" t="s">
        <v>356</v>
      </c>
      <c r="E497" s="318">
        <v>87.99</v>
      </c>
      <c r="F497" s="311">
        <f t="shared" si="21"/>
        <v>9678.9</v>
      </c>
      <c r="G497" s="322">
        <v>56.330909999999989</v>
      </c>
      <c r="H497" s="324">
        <f t="shared" si="23"/>
        <v>6196.4000999999989</v>
      </c>
      <c r="I497" s="370">
        <f t="shared" si="22"/>
        <v>4957.1200799999988</v>
      </c>
      <c r="K497" s="289"/>
    </row>
    <row r="498" spans="1:11" ht="12">
      <c r="A498" s="30"/>
      <c r="B498" s="45"/>
      <c r="C498" s="210">
        <v>75</v>
      </c>
      <c r="D498" s="274" t="s">
        <v>357</v>
      </c>
      <c r="E498" s="318">
        <v>145.91999999999999</v>
      </c>
      <c r="F498" s="311">
        <f t="shared" si="21"/>
        <v>16051.199999999999</v>
      </c>
      <c r="G498" s="322">
        <v>92.999510999999998</v>
      </c>
      <c r="H498" s="324">
        <f t="shared" si="23"/>
        <v>10229.94621</v>
      </c>
      <c r="I498" s="370">
        <f t="shared" si="22"/>
        <v>8183.9569680000004</v>
      </c>
      <c r="K498" s="289"/>
    </row>
    <row r="499" spans="1:11" ht="12">
      <c r="A499" s="30"/>
      <c r="B499" s="45"/>
      <c r="C499" s="210">
        <v>90</v>
      </c>
      <c r="D499" s="274" t="s">
        <v>358</v>
      </c>
      <c r="E499" s="318">
        <v>203.28</v>
      </c>
      <c r="F499" s="311">
        <f t="shared" si="21"/>
        <v>22360.799999999999</v>
      </c>
      <c r="G499" s="322">
        <v>126.57428999999998</v>
      </c>
      <c r="H499" s="324">
        <f t="shared" si="23"/>
        <v>13923.171899999998</v>
      </c>
      <c r="I499" s="370">
        <f t="shared" si="22"/>
        <v>11138.537519999998</v>
      </c>
      <c r="K499" s="289"/>
    </row>
    <row r="500" spans="1:11" ht="12">
      <c r="A500" s="30"/>
      <c r="B500" s="45"/>
      <c r="C500" s="210">
        <v>110</v>
      </c>
      <c r="D500" s="200" t="s">
        <v>359</v>
      </c>
      <c r="E500" s="318">
        <v>313.93</v>
      </c>
      <c r="F500" s="311">
        <f t="shared" si="21"/>
        <v>34532.300000000003</v>
      </c>
      <c r="G500" s="322">
        <v>212.30623799999995</v>
      </c>
      <c r="H500" s="324">
        <f t="shared" si="23"/>
        <v>23353.686179999993</v>
      </c>
      <c r="I500" s="370">
        <f t="shared" si="22"/>
        <v>18682.948943999996</v>
      </c>
      <c r="K500" s="289"/>
    </row>
    <row r="501" spans="1:11" ht="12">
      <c r="A501" s="32"/>
      <c r="B501" s="47"/>
      <c r="C501" s="275">
        <v>125</v>
      </c>
      <c r="D501" s="200" t="s">
        <v>360</v>
      </c>
      <c r="E501" s="318">
        <v>497.61</v>
      </c>
      <c r="F501" s="311">
        <f t="shared" si="21"/>
        <v>54737.1</v>
      </c>
      <c r="G501" s="322">
        <v>232.61066099999996</v>
      </c>
      <c r="H501" s="324">
        <f t="shared" si="23"/>
        <v>25587.172709999995</v>
      </c>
      <c r="I501" s="370">
        <f t="shared" si="22"/>
        <v>20469.738167999996</v>
      </c>
      <c r="K501" s="289"/>
    </row>
    <row r="502" spans="1:11" ht="12">
      <c r="A502" s="23" t="s">
        <v>515</v>
      </c>
      <c r="B502" s="35" t="s">
        <v>318</v>
      </c>
      <c r="C502" s="220">
        <v>16</v>
      </c>
      <c r="D502" s="200" t="s">
        <v>361</v>
      </c>
      <c r="E502" s="318">
        <v>30.2</v>
      </c>
      <c r="F502" s="311">
        <f t="shared" si="21"/>
        <v>3322</v>
      </c>
      <c r="G502" s="322">
        <v>18.095939999999999</v>
      </c>
      <c r="H502" s="324">
        <f t="shared" si="23"/>
        <v>1990.5533999999998</v>
      </c>
      <c r="I502" s="370">
        <f t="shared" si="22"/>
        <v>1592.4427199999998</v>
      </c>
      <c r="K502" s="289"/>
    </row>
    <row r="503" spans="1:11" ht="12">
      <c r="A503" s="30"/>
      <c r="B503" s="45"/>
      <c r="C503" s="276">
        <v>20</v>
      </c>
      <c r="D503" s="274" t="s">
        <v>362</v>
      </c>
      <c r="E503" s="318">
        <v>31.51</v>
      </c>
      <c r="F503" s="311">
        <f t="shared" si="21"/>
        <v>3466.1000000000004</v>
      </c>
      <c r="G503" s="322">
        <v>19.380167999999998</v>
      </c>
      <c r="H503" s="324">
        <f t="shared" si="23"/>
        <v>2131.8184799999999</v>
      </c>
      <c r="I503" s="370">
        <f t="shared" si="22"/>
        <v>1705.454784</v>
      </c>
      <c r="K503" s="289"/>
    </row>
    <row r="504" spans="1:11" ht="12">
      <c r="A504" s="30"/>
      <c r="B504" s="45"/>
      <c r="C504" s="210">
        <v>25</v>
      </c>
      <c r="D504" s="200" t="s">
        <v>363</v>
      </c>
      <c r="E504" s="318">
        <v>34.71</v>
      </c>
      <c r="F504" s="311">
        <f t="shared" si="21"/>
        <v>3818.1</v>
      </c>
      <c r="G504" s="322">
        <v>20.674125</v>
      </c>
      <c r="H504" s="324">
        <f t="shared" si="23"/>
        <v>2274.1537499999999</v>
      </c>
      <c r="I504" s="370">
        <f t="shared" si="22"/>
        <v>1819.3229999999999</v>
      </c>
      <c r="K504" s="289"/>
    </row>
    <row r="505" spans="1:11" ht="12">
      <c r="A505" s="30"/>
      <c r="B505" s="45"/>
      <c r="C505" s="210">
        <v>32</v>
      </c>
      <c r="D505" s="200" t="s">
        <v>364</v>
      </c>
      <c r="E505" s="318">
        <v>39.200000000000003</v>
      </c>
      <c r="F505" s="311">
        <f t="shared" si="21"/>
        <v>4312</v>
      </c>
      <c r="G505" s="322">
        <v>24.546266999999997</v>
      </c>
      <c r="H505" s="324">
        <f t="shared" si="23"/>
        <v>2700.0893699999997</v>
      </c>
      <c r="I505" s="370">
        <f t="shared" si="22"/>
        <v>2160.0714959999996</v>
      </c>
      <c r="K505" s="289"/>
    </row>
    <row r="506" spans="1:11" ht="12">
      <c r="A506" s="30"/>
      <c r="B506" s="45"/>
      <c r="C506" s="210">
        <v>40</v>
      </c>
      <c r="D506" s="200" t="s">
        <v>365</v>
      </c>
      <c r="E506" s="318">
        <v>44</v>
      </c>
      <c r="F506" s="311">
        <f t="shared" si="21"/>
        <v>4840</v>
      </c>
      <c r="G506" s="322">
        <v>27.143909999999998</v>
      </c>
      <c r="H506" s="324">
        <f t="shared" si="23"/>
        <v>2985.8300999999997</v>
      </c>
      <c r="I506" s="370">
        <f t="shared" si="22"/>
        <v>2388.6640799999996</v>
      </c>
      <c r="K506" s="289"/>
    </row>
    <row r="507" spans="1:11" ht="12">
      <c r="A507" s="30"/>
      <c r="B507" s="45"/>
      <c r="C507" s="210">
        <v>50</v>
      </c>
      <c r="D507" s="200" t="s">
        <v>366</v>
      </c>
      <c r="E507" s="318">
        <v>57.35</v>
      </c>
      <c r="F507" s="311">
        <f t="shared" si="21"/>
        <v>6308.5</v>
      </c>
      <c r="G507" s="322">
        <v>35.540036999999998</v>
      </c>
      <c r="H507" s="324">
        <f t="shared" si="23"/>
        <v>3909.4040699999996</v>
      </c>
      <c r="I507" s="370">
        <f t="shared" si="22"/>
        <v>3127.5232559999995</v>
      </c>
      <c r="K507" s="289"/>
    </row>
    <row r="508" spans="1:11" ht="12">
      <c r="A508" s="32"/>
      <c r="B508" s="47"/>
      <c r="C508" s="218">
        <v>63</v>
      </c>
      <c r="D508" s="200" t="s">
        <v>367</v>
      </c>
      <c r="E508" s="318">
        <v>67.38</v>
      </c>
      <c r="F508" s="311">
        <f t="shared" si="21"/>
        <v>7411.7999999999993</v>
      </c>
      <c r="G508" s="322">
        <v>42.009821999999986</v>
      </c>
      <c r="H508" s="324">
        <f t="shared" si="23"/>
        <v>4621.0804199999984</v>
      </c>
      <c r="I508" s="370">
        <f t="shared" si="22"/>
        <v>3696.8643359999987</v>
      </c>
      <c r="K508" s="289"/>
    </row>
    <row r="509" spans="1:11" ht="12">
      <c r="A509" s="34" t="s">
        <v>516</v>
      </c>
      <c r="B509" s="35" t="s">
        <v>318</v>
      </c>
      <c r="C509" s="220" t="s">
        <v>99</v>
      </c>
      <c r="D509" s="200" t="s">
        <v>368</v>
      </c>
      <c r="E509" s="318">
        <v>130.68</v>
      </c>
      <c r="F509" s="311">
        <f t="shared" si="21"/>
        <v>14374.800000000001</v>
      </c>
      <c r="G509" s="322">
        <v>63.32606100000001</v>
      </c>
      <c r="H509" s="324">
        <f t="shared" si="23"/>
        <v>6965.8667100000011</v>
      </c>
      <c r="I509" s="370">
        <f t="shared" si="22"/>
        <v>5572.6933680000011</v>
      </c>
      <c r="K509" s="289"/>
    </row>
    <row r="510" spans="1:11" ht="12">
      <c r="A510" s="30"/>
      <c r="B510" s="45"/>
      <c r="C510" s="276" t="s">
        <v>217</v>
      </c>
      <c r="D510" s="274" t="s">
        <v>369</v>
      </c>
      <c r="E510" s="318">
        <v>130.68</v>
      </c>
      <c r="F510" s="311">
        <f t="shared" si="21"/>
        <v>14374.800000000001</v>
      </c>
      <c r="G510" s="322">
        <v>63.32606100000001</v>
      </c>
      <c r="H510" s="324">
        <f t="shared" si="23"/>
        <v>6965.8667100000011</v>
      </c>
      <c r="I510" s="370">
        <f t="shared" si="22"/>
        <v>5572.6933680000011</v>
      </c>
      <c r="K510" s="289"/>
    </row>
    <row r="511" spans="1:11" ht="12">
      <c r="A511" s="30"/>
      <c r="B511" s="45"/>
      <c r="C511" s="210" t="s">
        <v>218</v>
      </c>
      <c r="D511" s="200" t="s">
        <v>370</v>
      </c>
      <c r="E511" s="318">
        <v>130.68</v>
      </c>
      <c r="F511" s="311">
        <f t="shared" si="21"/>
        <v>14374.800000000001</v>
      </c>
      <c r="G511" s="322">
        <v>63.32606100000001</v>
      </c>
      <c r="H511" s="324">
        <f t="shared" si="23"/>
        <v>6965.8667100000011</v>
      </c>
      <c r="I511" s="370">
        <f t="shared" si="22"/>
        <v>5572.6933680000011</v>
      </c>
      <c r="K511" s="289"/>
    </row>
    <row r="512" spans="1:11" ht="12">
      <c r="A512" s="30"/>
      <c r="B512" s="45"/>
      <c r="C512" s="210" t="s">
        <v>220</v>
      </c>
      <c r="D512" s="200" t="s">
        <v>371</v>
      </c>
      <c r="E512" s="318">
        <v>96.56</v>
      </c>
      <c r="F512" s="311">
        <f t="shared" si="21"/>
        <v>10621.6</v>
      </c>
      <c r="G512" s="322">
        <v>63.32606100000001</v>
      </c>
      <c r="H512" s="324">
        <f t="shared" si="23"/>
        <v>6965.8667100000011</v>
      </c>
      <c r="I512" s="370">
        <f t="shared" si="22"/>
        <v>5572.6933680000011</v>
      </c>
      <c r="K512" s="289"/>
    </row>
    <row r="513" spans="1:11" ht="12">
      <c r="A513" s="30"/>
      <c r="B513" s="45"/>
      <c r="C513" s="210" t="s">
        <v>843</v>
      </c>
      <c r="D513" s="200" t="s">
        <v>1017</v>
      </c>
      <c r="E513" s="318">
        <v>125.23499999999999</v>
      </c>
      <c r="F513" s="311">
        <f t="shared" si="21"/>
        <v>13775.849999999999</v>
      </c>
      <c r="G513" s="322">
        <v>88.290674999999993</v>
      </c>
      <c r="H513" s="324">
        <f t="shared" si="23"/>
        <v>9711.9742499999993</v>
      </c>
      <c r="I513" s="370">
        <f t="shared" si="22"/>
        <v>7769.5793999999996</v>
      </c>
      <c r="K513" s="289"/>
    </row>
    <row r="514" spans="1:11" ht="12">
      <c r="A514" s="30"/>
      <c r="B514" s="45"/>
      <c r="C514" s="210" t="s">
        <v>847</v>
      </c>
      <c r="D514" s="200" t="s">
        <v>1018</v>
      </c>
      <c r="E514" s="318">
        <v>236.67</v>
      </c>
      <c r="F514" s="311">
        <f t="shared" si="21"/>
        <v>26033.699999999997</v>
      </c>
      <c r="G514" s="322">
        <v>157.53196799999995</v>
      </c>
      <c r="H514" s="324">
        <f t="shared" si="23"/>
        <v>17328.516479999995</v>
      </c>
      <c r="I514" s="370">
        <f t="shared" si="22"/>
        <v>13862.813183999995</v>
      </c>
      <c r="K514" s="289"/>
    </row>
    <row r="515" spans="1:11" ht="12">
      <c r="A515" s="23" t="s">
        <v>517</v>
      </c>
      <c r="B515" s="35" t="s">
        <v>318</v>
      </c>
      <c r="C515" s="220" t="s">
        <v>408</v>
      </c>
      <c r="D515" s="200" t="s">
        <v>409</v>
      </c>
      <c r="E515" s="319">
        <v>10667.84</v>
      </c>
      <c r="F515" s="311">
        <f t="shared" si="21"/>
        <v>1173462.3999999999</v>
      </c>
      <c r="G515" s="322">
        <v>6432.0559379999995</v>
      </c>
      <c r="H515" s="324">
        <f t="shared" si="23"/>
        <v>707526.15317999991</v>
      </c>
      <c r="I515" s="370">
        <f t="shared" si="22"/>
        <v>566020.92254399997</v>
      </c>
      <c r="K515" s="289"/>
    </row>
    <row r="516" spans="1:11" ht="12">
      <c r="A516" s="77" t="s">
        <v>658</v>
      </c>
      <c r="B516" s="35" t="s">
        <v>318</v>
      </c>
      <c r="C516" s="265"/>
      <c r="D516" s="200" t="s">
        <v>372</v>
      </c>
      <c r="E516" s="318">
        <v>862.49</v>
      </c>
      <c r="F516" s="311">
        <f t="shared" si="21"/>
        <v>94873.9</v>
      </c>
      <c r="G516" s="322">
        <v>536.00952600000005</v>
      </c>
      <c r="H516" s="324">
        <f t="shared" si="23"/>
        <v>58961.047860000006</v>
      </c>
      <c r="I516" s="370">
        <f t="shared" si="22"/>
        <v>47168.838288000006</v>
      </c>
      <c r="K516" s="289"/>
    </row>
    <row r="517" spans="1:11" ht="12">
      <c r="A517" s="78" t="s">
        <v>518</v>
      </c>
      <c r="B517" s="35" t="s">
        <v>318</v>
      </c>
      <c r="C517" s="265"/>
      <c r="D517" s="200" t="s">
        <v>373</v>
      </c>
      <c r="E517" s="318">
        <v>79.86</v>
      </c>
      <c r="F517" s="311">
        <f t="shared" si="21"/>
        <v>8784.6</v>
      </c>
      <c r="G517" s="322">
        <v>53.606789999999997</v>
      </c>
      <c r="H517" s="324">
        <f t="shared" si="23"/>
        <v>5896.7468999999992</v>
      </c>
      <c r="I517" s="370">
        <f t="shared" si="22"/>
        <v>4717.3975199999995</v>
      </c>
      <c r="K517" s="289"/>
    </row>
    <row r="518" spans="1:11" ht="12">
      <c r="A518" s="34" t="s">
        <v>659</v>
      </c>
      <c r="B518" s="58" t="s">
        <v>318</v>
      </c>
      <c r="C518" s="220" t="s">
        <v>374</v>
      </c>
      <c r="D518" s="200" t="s">
        <v>375</v>
      </c>
      <c r="E518" s="319">
        <v>181.49</v>
      </c>
      <c r="F518" s="311">
        <f t="shared" si="21"/>
        <v>19963.900000000001</v>
      </c>
      <c r="G518" s="322">
        <v>97.085690999999997</v>
      </c>
      <c r="H518" s="324">
        <f t="shared" si="23"/>
        <v>10679.426009999999</v>
      </c>
      <c r="I518" s="370">
        <f t="shared" si="22"/>
        <v>8543.5408079999997</v>
      </c>
      <c r="K518" s="289"/>
    </row>
    <row r="519" spans="1:11" ht="12">
      <c r="A519" s="36" t="s">
        <v>519</v>
      </c>
      <c r="B519" s="79"/>
      <c r="C519" s="210" t="s">
        <v>376</v>
      </c>
      <c r="D519" s="270" t="s">
        <v>377</v>
      </c>
      <c r="E519" s="319">
        <v>471.9</v>
      </c>
      <c r="F519" s="311">
        <f t="shared" si="21"/>
        <v>51909</v>
      </c>
      <c r="G519" s="322">
        <v>263.82129299999997</v>
      </c>
      <c r="H519" s="324">
        <f t="shared" si="23"/>
        <v>29020.342229999995</v>
      </c>
      <c r="I519" s="370">
        <f t="shared" si="22"/>
        <v>23216.273783999997</v>
      </c>
      <c r="K519" s="289"/>
    </row>
    <row r="520" spans="1:11" ht="12">
      <c r="A520" s="80" t="s">
        <v>660</v>
      </c>
      <c r="B520" s="35" t="s">
        <v>318</v>
      </c>
      <c r="C520" s="76" t="s">
        <v>709</v>
      </c>
      <c r="D520" s="270" t="s">
        <v>710</v>
      </c>
      <c r="E520" s="319">
        <v>1161.5899999999999</v>
      </c>
      <c r="F520" s="311">
        <f t="shared" ref="F520:F583" si="24">E520*$E$2</f>
        <v>127774.9</v>
      </c>
      <c r="G520" s="322">
        <v>559.82611799999995</v>
      </c>
      <c r="H520" s="324">
        <f t="shared" si="23"/>
        <v>61580.872979999993</v>
      </c>
      <c r="I520" s="370">
        <f t="shared" ref="I520:I583" si="25">H520-(H520/100*20)</f>
        <v>49264.698383999996</v>
      </c>
      <c r="K520" s="289"/>
    </row>
    <row r="521" spans="1:11" ht="12">
      <c r="A521" s="70" t="s">
        <v>661</v>
      </c>
      <c r="B521" s="35" t="s">
        <v>318</v>
      </c>
      <c r="C521" s="220" t="s">
        <v>378</v>
      </c>
      <c r="D521" s="200" t="s">
        <v>379</v>
      </c>
      <c r="E521" s="319">
        <v>62.14</v>
      </c>
      <c r="F521" s="311">
        <f t="shared" si="24"/>
        <v>6835.4</v>
      </c>
      <c r="G521" s="322">
        <v>39.305159999999994</v>
      </c>
      <c r="H521" s="324">
        <f t="shared" ref="H521:H584" si="26">G521*$E$2</f>
        <v>4323.5675999999994</v>
      </c>
      <c r="I521" s="370">
        <f t="shared" si="25"/>
        <v>3458.8540799999996</v>
      </c>
      <c r="K521" s="289"/>
    </row>
    <row r="522" spans="1:11" ht="12">
      <c r="A522" s="30"/>
      <c r="B522" s="45"/>
      <c r="C522" s="210" t="s">
        <v>320</v>
      </c>
      <c r="D522" s="200" t="s">
        <v>380</v>
      </c>
      <c r="E522" s="319">
        <v>73.319999999999993</v>
      </c>
      <c r="F522" s="311">
        <f t="shared" si="24"/>
        <v>8065.1999999999989</v>
      </c>
      <c r="G522" s="322">
        <v>39.305159999999994</v>
      </c>
      <c r="H522" s="324">
        <f t="shared" si="26"/>
        <v>4323.5675999999994</v>
      </c>
      <c r="I522" s="370">
        <f t="shared" si="25"/>
        <v>3458.8540799999996</v>
      </c>
      <c r="K522" s="289"/>
    </row>
    <row r="523" spans="1:11" ht="12">
      <c r="A523" s="30"/>
      <c r="B523" s="45"/>
      <c r="C523" s="210" t="s">
        <v>381</v>
      </c>
      <c r="D523" s="200" t="s">
        <v>382</v>
      </c>
      <c r="E523" s="319">
        <v>77.53</v>
      </c>
      <c r="F523" s="311">
        <f t="shared" si="24"/>
        <v>8528.2999999999993</v>
      </c>
      <c r="G523" s="322">
        <v>47.642912999999993</v>
      </c>
      <c r="H523" s="324">
        <f t="shared" si="26"/>
        <v>5240.7204299999994</v>
      </c>
      <c r="I523" s="370">
        <f t="shared" si="25"/>
        <v>4192.5763439999992</v>
      </c>
      <c r="K523" s="289"/>
    </row>
    <row r="524" spans="1:11" ht="12">
      <c r="A524" s="30"/>
      <c r="B524" s="45"/>
      <c r="C524" s="210" t="s">
        <v>383</v>
      </c>
      <c r="D524" s="200" t="s">
        <v>384</v>
      </c>
      <c r="E524" s="319">
        <v>98.44</v>
      </c>
      <c r="F524" s="311">
        <f t="shared" si="24"/>
        <v>10828.4</v>
      </c>
      <c r="G524" s="322">
        <v>53.606789999999997</v>
      </c>
      <c r="H524" s="324">
        <f t="shared" si="26"/>
        <v>5896.7468999999992</v>
      </c>
      <c r="I524" s="370">
        <f t="shared" si="25"/>
        <v>4717.3975199999995</v>
      </c>
      <c r="K524" s="289"/>
    </row>
    <row r="525" spans="1:11" ht="12">
      <c r="A525" s="30"/>
      <c r="B525" s="45"/>
      <c r="C525" s="210">
        <v>50</v>
      </c>
      <c r="D525" s="200" t="s">
        <v>385</v>
      </c>
      <c r="E525" s="319">
        <v>72.739999999999995</v>
      </c>
      <c r="F525" s="311">
        <f t="shared" si="24"/>
        <v>8001.4</v>
      </c>
      <c r="G525" s="322">
        <v>53.606789999999997</v>
      </c>
      <c r="H525" s="324">
        <f t="shared" si="26"/>
        <v>5896.7468999999992</v>
      </c>
      <c r="I525" s="370">
        <f t="shared" si="25"/>
        <v>4717.3975199999995</v>
      </c>
      <c r="K525" s="289"/>
    </row>
    <row r="526" spans="1:11" ht="12">
      <c r="A526" s="30"/>
      <c r="B526" s="45"/>
      <c r="C526" s="210">
        <v>63</v>
      </c>
      <c r="D526" s="200" t="s">
        <v>386</v>
      </c>
      <c r="E526" s="319">
        <v>95.11</v>
      </c>
      <c r="F526" s="311">
        <f t="shared" si="24"/>
        <v>10462.1</v>
      </c>
      <c r="G526" s="322">
        <v>53.606789999999997</v>
      </c>
      <c r="H526" s="324">
        <f t="shared" si="26"/>
        <v>5896.7468999999992</v>
      </c>
      <c r="I526" s="370">
        <f t="shared" si="25"/>
        <v>4717.3975199999995</v>
      </c>
      <c r="K526" s="289"/>
    </row>
    <row r="527" spans="1:11" ht="12">
      <c r="A527" s="30"/>
      <c r="B527" s="45"/>
      <c r="C527" s="210">
        <v>75</v>
      </c>
      <c r="D527" s="200" t="s">
        <v>387</v>
      </c>
      <c r="E527" s="319">
        <v>146.08000000000001</v>
      </c>
      <c r="F527" s="311">
        <f t="shared" si="24"/>
        <v>16068.800000000001</v>
      </c>
      <c r="G527" s="322">
        <v>94.663169999999994</v>
      </c>
      <c r="H527" s="324">
        <f t="shared" si="26"/>
        <v>10412.948699999999</v>
      </c>
      <c r="I527" s="370">
        <f t="shared" si="25"/>
        <v>8330.3589599999996</v>
      </c>
      <c r="K527" s="289"/>
    </row>
    <row r="528" spans="1:11" ht="12">
      <c r="A528" s="30"/>
      <c r="B528" s="45"/>
      <c r="C528" s="210">
        <v>90</v>
      </c>
      <c r="D528" s="200" t="s">
        <v>388</v>
      </c>
      <c r="E528" s="318">
        <v>173.66</v>
      </c>
      <c r="F528" s="311">
        <f t="shared" si="24"/>
        <v>19102.599999999999</v>
      </c>
      <c r="G528" s="322">
        <v>105.092658</v>
      </c>
      <c r="H528" s="324">
        <f t="shared" si="26"/>
        <v>11560.19238</v>
      </c>
      <c r="I528" s="370">
        <f t="shared" si="25"/>
        <v>9248.1539040000007</v>
      </c>
      <c r="K528" s="289"/>
    </row>
    <row r="529" spans="1:11" ht="12">
      <c r="A529" s="32"/>
      <c r="B529" s="47"/>
      <c r="C529" s="218">
        <v>110</v>
      </c>
      <c r="D529" s="200" t="s">
        <v>389</v>
      </c>
      <c r="E529" s="318">
        <v>222.31</v>
      </c>
      <c r="F529" s="311">
        <f t="shared" si="24"/>
        <v>24454.1</v>
      </c>
      <c r="G529" s="322">
        <v>125.07602399999998</v>
      </c>
      <c r="H529" s="324">
        <f t="shared" si="26"/>
        <v>13758.362639999998</v>
      </c>
      <c r="I529" s="370">
        <f t="shared" si="25"/>
        <v>11006.690111999998</v>
      </c>
      <c r="K529" s="289"/>
    </row>
    <row r="530" spans="1:11" ht="12">
      <c r="A530" s="61" t="s">
        <v>520</v>
      </c>
      <c r="B530" s="45"/>
      <c r="C530" s="225" t="s">
        <v>728</v>
      </c>
      <c r="D530" s="200" t="s">
        <v>390</v>
      </c>
      <c r="E530" s="318">
        <v>1.5593999999999999</v>
      </c>
      <c r="F530" s="311">
        <f t="shared" si="24"/>
        <v>171.53399999999999</v>
      </c>
      <c r="G530" s="322">
        <v>1.0993769999999998</v>
      </c>
      <c r="H530" s="324">
        <f t="shared" si="26"/>
        <v>120.93146999999998</v>
      </c>
      <c r="I530" s="370">
        <f t="shared" si="25"/>
        <v>96.745175999999987</v>
      </c>
      <c r="K530" s="289"/>
    </row>
    <row r="531" spans="1:11" ht="12">
      <c r="A531" s="262" t="s">
        <v>521</v>
      </c>
      <c r="B531" s="35" t="s">
        <v>318</v>
      </c>
      <c r="C531" s="220">
        <v>32</v>
      </c>
      <c r="D531" s="200" t="s">
        <v>391</v>
      </c>
      <c r="E531" s="319">
        <v>130.69</v>
      </c>
      <c r="F531" s="311">
        <f t="shared" si="24"/>
        <v>14375.9</v>
      </c>
      <c r="G531" s="322">
        <v>73.045331999999988</v>
      </c>
      <c r="H531" s="324">
        <f t="shared" si="26"/>
        <v>8034.9865199999986</v>
      </c>
      <c r="I531" s="370">
        <f t="shared" si="25"/>
        <v>6427.989215999999</v>
      </c>
      <c r="K531" s="289"/>
    </row>
    <row r="532" spans="1:11" ht="12">
      <c r="A532" s="36"/>
      <c r="B532" s="45"/>
      <c r="C532" s="210">
        <v>40</v>
      </c>
      <c r="D532" s="200" t="s">
        <v>392</v>
      </c>
      <c r="E532" s="319">
        <v>145.19</v>
      </c>
      <c r="F532" s="311">
        <f t="shared" si="24"/>
        <v>15970.9</v>
      </c>
      <c r="G532" s="322">
        <v>93.680540999999991</v>
      </c>
      <c r="H532" s="324">
        <f t="shared" si="26"/>
        <v>10304.859509999998</v>
      </c>
      <c r="I532" s="370">
        <f t="shared" si="25"/>
        <v>8243.8876079999991</v>
      </c>
      <c r="K532" s="289"/>
    </row>
    <row r="533" spans="1:11" ht="12">
      <c r="A533" s="70" t="s">
        <v>522</v>
      </c>
      <c r="B533" s="35" t="s">
        <v>318</v>
      </c>
      <c r="C533" s="220">
        <v>20</v>
      </c>
      <c r="D533" s="200" t="s">
        <v>393</v>
      </c>
      <c r="E533" s="319">
        <v>5.36</v>
      </c>
      <c r="F533" s="311">
        <f t="shared" si="24"/>
        <v>589.6</v>
      </c>
      <c r="G533" s="322">
        <v>2.1695669999999994</v>
      </c>
      <c r="H533" s="324">
        <f t="shared" si="26"/>
        <v>238.65236999999993</v>
      </c>
      <c r="I533" s="370">
        <f t="shared" si="25"/>
        <v>190.92189599999995</v>
      </c>
      <c r="K533" s="289"/>
    </row>
    <row r="534" spans="1:11" ht="12">
      <c r="A534" s="26" t="s">
        <v>523</v>
      </c>
      <c r="B534" s="45"/>
      <c r="C534" s="210">
        <v>25</v>
      </c>
      <c r="D534" s="200" t="s">
        <v>394</v>
      </c>
      <c r="E534" s="319">
        <v>7.4</v>
      </c>
      <c r="F534" s="311">
        <f t="shared" si="24"/>
        <v>814</v>
      </c>
      <c r="G534" s="322">
        <v>2.8992420000000001</v>
      </c>
      <c r="H534" s="324">
        <f t="shared" si="26"/>
        <v>318.91662000000002</v>
      </c>
      <c r="I534" s="370">
        <f t="shared" si="25"/>
        <v>255.13329600000003</v>
      </c>
      <c r="K534" s="289"/>
    </row>
    <row r="535" spans="1:11" ht="12">
      <c r="A535" s="26" t="s">
        <v>524</v>
      </c>
      <c r="B535" s="45"/>
      <c r="C535" s="210">
        <v>32</v>
      </c>
      <c r="D535" s="200" t="s">
        <v>395</v>
      </c>
      <c r="E535" s="319">
        <v>8.42</v>
      </c>
      <c r="F535" s="311">
        <f t="shared" si="24"/>
        <v>926.2</v>
      </c>
      <c r="G535" s="322">
        <v>3.9499739999999988</v>
      </c>
      <c r="H535" s="324">
        <f t="shared" si="26"/>
        <v>434.49713999999989</v>
      </c>
      <c r="I535" s="370">
        <f t="shared" si="25"/>
        <v>347.59771199999989</v>
      </c>
      <c r="K535" s="289"/>
    </row>
    <row r="536" spans="1:11" ht="12">
      <c r="A536" s="30"/>
      <c r="B536" s="45"/>
      <c r="C536" s="210">
        <v>40</v>
      </c>
      <c r="D536" s="200" t="s">
        <v>396</v>
      </c>
      <c r="E536" s="319">
        <v>10.02</v>
      </c>
      <c r="F536" s="311">
        <f t="shared" si="24"/>
        <v>1102.2</v>
      </c>
      <c r="G536" s="322">
        <v>4.5920879999999995</v>
      </c>
      <c r="H536" s="324">
        <f t="shared" si="26"/>
        <v>505.12967999999995</v>
      </c>
      <c r="I536" s="370">
        <f t="shared" si="25"/>
        <v>404.10374399999995</v>
      </c>
      <c r="K536" s="289"/>
    </row>
    <row r="537" spans="1:11" ht="12">
      <c r="A537" s="30"/>
      <c r="B537" s="45"/>
      <c r="C537" s="210">
        <v>50</v>
      </c>
      <c r="D537" s="200" t="s">
        <v>397</v>
      </c>
      <c r="E537" s="319">
        <v>12.48</v>
      </c>
      <c r="F537" s="311">
        <f t="shared" si="24"/>
        <v>1372.8</v>
      </c>
      <c r="G537" s="322">
        <v>5.243930999999999</v>
      </c>
      <c r="H537" s="324">
        <f t="shared" si="26"/>
        <v>576.83240999999987</v>
      </c>
      <c r="I537" s="370">
        <f t="shared" si="25"/>
        <v>461.46592799999991</v>
      </c>
      <c r="K537" s="289"/>
    </row>
    <row r="538" spans="1:11" ht="12">
      <c r="A538" s="32"/>
      <c r="B538" s="47"/>
      <c r="C538" s="218">
        <v>63</v>
      </c>
      <c r="D538" s="200" t="s">
        <v>398</v>
      </c>
      <c r="E538" s="319">
        <v>13.36</v>
      </c>
      <c r="F538" s="311">
        <f t="shared" si="24"/>
        <v>1469.6</v>
      </c>
      <c r="G538" s="322">
        <v>5.9152319999999996</v>
      </c>
      <c r="H538" s="324">
        <f t="shared" si="26"/>
        <v>650.67552000000001</v>
      </c>
      <c r="I538" s="370">
        <f t="shared" si="25"/>
        <v>520.54041600000005</v>
      </c>
      <c r="K538" s="289"/>
    </row>
    <row r="539" spans="1:11" ht="12">
      <c r="A539" s="81" t="s">
        <v>662</v>
      </c>
      <c r="B539" s="35" t="s">
        <v>318</v>
      </c>
      <c r="C539" s="265" t="s">
        <v>399</v>
      </c>
      <c r="D539" s="266" t="s">
        <v>400</v>
      </c>
      <c r="E539" s="319">
        <v>0.88</v>
      </c>
      <c r="F539" s="311">
        <f t="shared" si="24"/>
        <v>96.8</v>
      </c>
      <c r="G539" s="322">
        <v>0.48644999999999994</v>
      </c>
      <c r="H539" s="324">
        <f t="shared" si="26"/>
        <v>53.509499999999996</v>
      </c>
      <c r="I539" s="370">
        <f t="shared" si="25"/>
        <v>42.807599999999994</v>
      </c>
      <c r="K539" s="289"/>
    </row>
    <row r="540" spans="1:11" ht="12">
      <c r="A540" s="80" t="s">
        <v>663</v>
      </c>
      <c r="B540" s="35" t="s">
        <v>318</v>
      </c>
      <c r="C540" s="265" t="s">
        <v>399</v>
      </c>
      <c r="D540" s="266" t="s">
        <v>401</v>
      </c>
      <c r="E540" s="319">
        <v>1.32</v>
      </c>
      <c r="F540" s="311">
        <f t="shared" si="24"/>
        <v>145.20000000000002</v>
      </c>
      <c r="G540" s="322">
        <v>0.75886199999999993</v>
      </c>
      <c r="H540" s="324">
        <f t="shared" si="26"/>
        <v>83.474819999999994</v>
      </c>
      <c r="I540" s="370">
        <f t="shared" si="25"/>
        <v>66.779855999999995</v>
      </c>
      <c r="K540" s="289"/>
    </row>
    <row r="541" spans="1:11" ht="12">
      <c r="A541" s="28" t="s">
        <v>525</v>
      </c>
      <c r="B541" s="35" t="s">
        <v>318</v>
      </c>
      <c r="C541" s="218" t="s">
        <v>402</v>
      </c>
      <c r="D541" s="200" t="s">
        <v>403</v>
      </c>
      <c r="E541" s="319">
        <v>62.43</v>
      </c>
      <c r="F541" s="311">
        <f t="shared" si="24"/>
        <v>6867.3</v>
      </c>
      <c r="G541" s="322">
        <v>27.455237999999998</v>
      </c>
      <c r="H541" s="324">
        <f t="shared" si="26"/>
        <v>3020.0761799999996</v>
      </c>
      <c r="I541" s="370">
        <f t="shared" si="25"/>
        <v>2416.0609439999998</v>
      </c>
      <c r="K541" s="289"/>
    </row>
    <row r="542" spans="1:11" ht="12">
      <c r="A542" s="28" t="s">
        <v>526</v>
      </c>
      <c r="B542" s="35" t="s">
        <v>318</v>
      </c>
      <c r="C542" s="220" t="s">
        <v>404</v>
      </c>
      <c r="D542" s="200" t="s">
        <v>405</v>
      </c>
      <c r="E542" s="319">
        <v>17.420000000000002</v>
      </c>
      <c r="F542" s="311">
        <f t="shared" si="24"/>
        <v>1916.2000000000003</v>
      </c>
      <c r="G542" s="322">
        <v>11.110517999999997</v>
      </c>
      <c r="H542" s="324">
        <f t="shared" si="26"/>
        <v>1222.1569799999997</v>
      </c>
      <c r="I542" s="370">
        <f t="shared" si="25"/>
        <v>977.7255839999998</v>
      </c>
      <c r="K542" s="289"/>
    </row>
    <row r="543" spans="1:11" ht="12">
      <c r="A543" s="32"/>
      <c r="B543" s="47"/>
      <c r="C543" s="218" t="s">
        <v>406</v>
      </c>
      <c r="D543" s="200" t="s">
        <v>407</v>
      </c>
      <c r="E543" s="319">
        <v>41.53</v>
      </c>
      <c r="F543" s="311">
        <f t="shared" si="24"/>
        <v>4568.3</v>
      </c>
      <c r="G543" s="322">
        <v>28.904858999999995</v>
      </c>
      <c r="H543" s="324">
        <f t="shared" si="26"/>
        <v>3179.5344899999996</v>
      </c>
      <c r="I543" s="370">
        <f t="shared" si="25"/>
        <v>2543.6275919999998</v>
      </c>
      <c r="K543" s="289"/>
    </row>
    <row r="544" spans="1:11" ht="12">
      <c r="A544" s="21" t="s">
        <v>584</v>
      </c>
      <c r="B544" s="201"/>
      <c r="C544" s="202"/>
      <c r="D544" s="277"/>
      <c r="E544" s="314">
        <v>0</v>
      </c>
      <c r="F544" s="311">
        <f t="shared" si="24"/>
        <v>0</v>
      </c>
      <c r="G544" s="314">
        <v>0</v>
      </c>
      <c r="H544" s="324">
        <f t="shared" si="26"/>
        <v>0</v>
      </c>
      <c r="I544" s="370">
        <f t="shared" si="25"/>
        <v>0</v>
      </c>
      <c r="K544" s="289"/>
    </row>
    <row r="545" spans="1:11" ht="12">
      <c r="A545" s="37" t="s">
        <v>538</v>
      </c>
      <c r="B545" s="24" t="s">
        <v>0</v>
      </c>
      <c r="C545" s="220" t="s">
        <v>539</v>
      </c>
      <c r="D545" s="217" t="s">
        <v>540</v>
      </c>
      <c r="E545" s="320">
        <v>5.5062000000000006</v>
      </c>
      <c r="F545" s="311">
        <f t="shared" si="24"/>
        <v>605.68200000000002</v>
      </c>
      <c r="G545" s="322">
        <v>3.8818709999999998</v>
      </c>
      <c r="H545" s="324">
        <f t="shared" si="26"/>
        <v>427.00581</v>
      </c>
      <c r="I545" s="370">
        <f t="shared" si="25"/>
        <v>341.604648</v>
      </c>
      <c r="K545" s="289"/>
    </row>
    <row r="546" spans="1:11" ht="12">
      <c r="A546" s="28"/>
      <c r="B546" s="278"/>
      <c r="C546" s="210" t="s">
        <v>539</v>
      </c>
      <c r="D546" s="217" t="s">
        <v>1104</v>
      </c>
      <c r="E546" s="320">
        <v>5.5062000000000006</v>
      </c>
      <c r="F546" s="311">
        <f t="shared" si="24"/>
        <v>605.68200000000002</v>
      </c>
      <c r="G546" s="322">
        <v>3.8818709999999998</v>
      </c>
      <c r="H546" s="324">
        <f t="shared" si="26"/>
        <v>427.00581</v>
      </c>
      <c r="I546" s="370">
        <f t="shared" si="25"/>
        <v>341.604648</v>
      </c>
      <c r="K546" s="289"/>
    </row>
    <row r="547" spans="1:11" ht="12">
      <c r="A547" s="26"/>
      <c r="B547" s="45"/>
      <c r="C547" s="210" t="s">
        <v>85</v>
      </c>
      <c r="D547" s="217" t="s">
        <v>541</v>
      </c>
      <c r="E547" s="320">
        <v>7.11</v>
      </c>
      <c r="F547" s="311">
        <f t="shared" si="24"/>
        <v>782.1</v>
      </c>
      <c r="G547" s="322">
        <v>4.2126570000000001</v>
      </c>
      <c r="H547" s="324">
        <f t="shared" si="26"/>
        <v>463.39227</v>
      </c>
      <c r="I547" s="370">
        <f t="shared" si="25"/>
        <v>370.71381600000001</v>
      </c>
      <c r="K547" s="289"/>
    </row>
    <row r="548" spans="1:11" ht="12">
      <c r="A548" s="26"/>
      <c r="B548" s="45"/>
      <c r="C548" s="210" t="s">
        <v>85</v>
      </c>
      <c r="D548" s="217" t="s">
        <v>1105</v>
      </c>
      <c r="E548" s="320">
        <v>7.11</v>
      </c>
      <c r="F548" s="311">
        <f t="shared" si="24"/>
        <v>782.1</v>
      </c>
      <c r="G548" s="322">
        <v>4.2126570000000001</v>
      </c>
      <c r="H548" s="324">
        <f t="shared" si="26"/>
        <v>463.39227</v>
      </c>
      <c r="I548" s="370">
        <f t="shared" si="25"/>
        <v>370.71381600000001</v>
      </c>
      <c r="K548" s="289"/>
    </row>
    <row r="549" spans="1:11" ht="12">
      <c r="A549" s="37" t="s">
        <v>542</v>
      </c>
      <c r="B549" s="24" t="s">
        <v>0</v>
      </c>
      <c r="C549" s="220" t="s">
        <v>129</v>
      </c>
      <c r="D549" s="217" t="s">
        <v>543</v>
      </c>
      <c r="E549" s="320">
        <v>8.41</v>
      </c>
      <c r="F549" s="311">
        <f t="shared" si="24"/>
        <v>925.1</v>
      </c>
      <c r="G549" s="322">
        <v>4.7769389999999996</v>
      </c>
      <c r="H549" s="324">
        <f t="shared" si="26"/>
        <v>525.46328999999992</v>
      </c>
      <c r="I549" s="370">
        <f t="shared" si="25"/>
        <v>420.37063199999994</v>
      </c>
      <c r="K549" s="289"/>
    </row>
    <row r="550" spans="1:11" ht="12">
      <c r="A550" s="7" t="s">
        <v>1106</v>
      </c>
      <c r="B550" s="24" t="s">
        <v>0</v>
      </c>
      <c r="C550" s="220">
        <v>20</v>
      </c>
      <c r="D550" s="217" t="s">
        <v>544</v>
      </c>
      <c r="E550" s="320">
        <v>25.792200000000001</v>
      </c>
      <c r="F550" s="311">
        <f t="shared" si="24"/>
        <v>2837.1420000000003</v>
      </c>
      <c r="G550" s="322">
        <v>18.183501</v>
      </c>
      <c r="H550" s="324">
        <f t="shared" si="26"/>
        <v>2000.1851099999999</v>
      </c>
      <c r="I550" s="370">
        <f t="shared" si="25"/>
        <v>1600.1480879999999</v>
      </c>
      <c r="K550" s="289"/>
    </row>
    <row r="551" spans="1:11" ht="12">
      <c r="A551" s="8" t="s">
        <v>1107</v>
      </c>
      <c r="B551" s="82"/>
      <c r="C551" s="210">
        <v>20</v>
      </c>
      <c r="D551" s="217" t="s">
        <v>545</v>
      </c>
      <c r="E551" s="320">
        <v>56.63</v>
      </c>
      <c r="F551" s="311">
        <f t="shared" si="24"/>
        <v>6229.3</v>
      </c>
      <c r="G551" s="322">
        <v>32.465672999999995</v>
      </c>
      <c r="H551" s="324">
        <f t="shared" si="26"/>
        <v>3571.2240299999994</v>
      </c>
      <c r="I551" s="370">
        <f t="shared" si="25"/>
        <v>2856.9792239999997</v>
      </c>
      <c r="K551" s="289"/>
    </row>
    <row r="552" spans="1:11" ht="12">
      <c r="A552" s="7" t="s">
        <v>1108</v>
      </c>
      <c r="B552" s="24" t="s">
        <v>0</v>
      </c>
      <c r="C552" s="220">
        <v>20</v>
      </c>
      <c r="D552" s="217" t="s">
        <v>546</v>
      </c>
      <c r="E552" s="320">
        <v>25.792200000000001</v>
      </c>
      <c r="F552" s="311">
        <f t="shared" si="24"/>
        <v>2837.1420000000003</v>
      </c>
      <c r="G552" s="322">
        <v>18.183501</v>
      </c>
      <c r="H552" s="324">
        <f t="shared" si="26"/>
        <v>2000.1851099999999</v>
      </c>
      <c r="I552" s="370">
        <f t="shared" si="25"/>
        <v>1600.1480879999999</v>
      </c>
      <c r="K552" s="289"/>
    </row>
    <row r="553" spans="1:11" ht="12">
      <c r="A553" s="8" t="s">
        <v>1108</v>
      </c>
      <c r="B553" s="82"/>
      <c r="C553" s="210">
        <v>20</v>
      </c>
      <c r="D553" s="217" t="s">
        <v>547</v>
      </c>
      <c r="E553" s="320">
        <v>56.63</v>
      </c>
      <c r="F553" s="311">
        <f t="shared" si="24"/>
        <v>6229.3</v>
      </c>
      <c r="G553" s="322">
        <v>32.465672999999995</v>
      </c>
      <c r="H553" s="324">
        <f t="shared" si="26"/>
        <v>3571.2240299999994</v>
      </c>
      <c r="I553" s="370">
        <f t="shared" si="25"/>
        <v>2856.9792239999997</v>
      </c>
      <c r="K553" s="289"/>
    </row>
    <row r="554" spans="1:11" ht="12">
      <c r="A554" s="7" t="s">
        <v>585</v>
      </c>
      <c r="B554" s="24" t="s">
        <v>0</v>
      </c>
      <c r="C554" s="220">
        <v>20</v>
      </c>
      <c r="D554" s="217" t="s">
        <v>683</v>
      </c>
      <c r="E554" s="320">
        <v>35.010599999999997</v>
      </c>
      <c r="F554" s="311">
        <f t="shared" si="24"/>
        <v>3851.1659999999997</v>
      </c>
      <c r="G554" s="322">
        <v>24.682473000000002</v>
      </c>
      <c r="H554" s="324">
        <f t="shared" si="26"/>
        <v>2715.0720300000003</v>
      </c>
      <c r="I554" s="370">
        <f t="shared" si="25"/>
        <v>2172.057624</v>
      </c>
      <c r="K554" s="289"/>
    </row>
    <row r="555" spans="1:11" ht="12">
      <c r="A555" s="7" t="s">
        <v>586</v>
      </c>
      <c r="B555" s="24" t="s">
        <v>0</v>
      </c>
      <c r="C555" s="220">
        <v>20</v>
      </c>
      <c r="D555" s="217" t="s">
        <v>684</v>
      </c>
      <c r="E555" s="320">
        <v>35.010599999999997</v>
      </c>
      <c r="F555" s="311">
        <f t="shared" si="24"/>
        <v>3851.1659999999997</v>
      </c>
      <c r="G555" s="322">
        <v>24.682473000000002</v>
      </c>
      <c r="H555" s="324">
        <f t="shared" si="26"/>
        <v>2715.0720300000003</v>
      </c>
      <c r="I555" s="370">
        <f t="shared" si="25"/>
        <v>2172.057624</v>
      </c>
      <c r="K555" s="289"/>
    </row>
    <row r="556" spans="1:11" ht="12">
      <c r="A556" s="7" t="s">
        <v>588</v>
      </c>
      <c r="B556" s="24" t="s">
        <v>0</v>
      </c>
      <c r="C556" s="220"/>
      <c r="D556" s="217" t="s">
        <v>587</v>
      </c>
      <c r="E556" s="320">
        <v>19.940999999999999</v>
      </c>
      <c r="F556" s="311">
        <f t="shared" si="24"/>
        <v>2193.5099999999998</v>
      </c>
      <c r="G556" s="322">
        <v>14.058404999999999</v>
      </c>
      <c r="H556" s="324">
        <f t="shared" si="26"/>
        <v>1546.42455</v>
      </c>
      <c r="I556" s="370">
        <f t="shared" si="25"/>
        <v>1237.1396399999999</v>
      </c>
      <c r="K556" s="289"/>
    </row>
    <row r="557" spans="1:11" ht="12">
      <c r="A557" s="7" t="s">
        <v>593</v>
      </c>
      <c r="B557" s="24" t="s">
        <v>0</v>
      </c>
      <c r="C557" s="220">
        <v>20</v>
      </c>
      <c r="D557" s="217" t="s">
        <v>595</v>
      </c>
      <c r="E557" s="320">
        <v>14.972999999999999</v>
      </c>
      <c r="F557" s="311">
        <f t="shared" si="24"/>
        <v>1647.03</v>
      </c>
      <c r="G557" s="322">
        <v>10.555965</v>
      </c>
      <c r="H557" s="324">
        <f t="shared" si="26"/>
        <v>1161.15615</v>
      </c>
      <c r="I557" s="370">
        <f t="shared" si="25"/>
        <v>928.92492000000004</v>
      </c>
      <c r="K557" s="289"/>
    </row>
    <row r="558" spans="1:11" ht="12">
      <c r="A558" s="7" t="s">
        <v>594</v>
      </c>
      <c r="B558" s="24" t="s">
        <v>0</v>
      </c>
      <c r="C558" s="220">
        <v>20</v>
      </c>
      <c r="D558" s="217" t="s">
        <v>596</v>
      </c>
      <c r="E558" s="320">
        <v>14.972999999999999</v>
      </c>
      <c r="F558" s="311">
        <f t="shared" si="24"/>
        <v>1647.03</v>
      </c>
      <c r="G558" s="322">
        <v>10.555965</v>
      </c>
      <c r="H558" s="324">
        <f t="shared" si="26"/>
        <v>1161.15615</v>
      </c>
      <c r="I558" s="370">
        <f t="shared" si="25"/>
        <v>928.92492000000004</v>
      </c>
      <c r="K558" s="289"/>
    </row>
    <row r="559" spans="1:11" ht="12">
      <c r="A559" s="7" t="s">
        <v>697</v>
      </c>
      <c r="B559" s="24" t="s">
        <v>0</v>
      </c>
      <c r="C559" s="279" t="s">
        <v>597</v>
      </c>
      <c r="D559" s="280" t="s">
        <v>599</v>
      </c>
      <c r="E559" s="320">
        <v>4.5263999999999998</v>
      </c>
      <c r="F559" s="311">
        <f t="shared" si="24"/>
        <v>497.904</v>
      </c>
      <c r="G559" s="322">
        <v>3.1911119999999995</v>
      </c>
      <c r="H559" s="324">
        <f t="shared" si="26"/>
        <v>351.02231999999992</v>
      </c>
      <c r="I559" s="370">
        <f t="shared" si="25"/>
        <v>280.81785599999995</v>
      </c>
      <c r="K559" s="289"/>
    </row>
    <row r="560" spans="1:11" ht="12">
      <c r="A560" s="87"/>
      <c r="B560" s="24"/>
      <c r="C560" s="281" t="s">
        <v>598</v>
      </c>
      <c r="D560" s="280" t="s">
        <v>600</v>
      </c>
      <c r="E560" s="320">
        <v>4.5263999999999998</v>
      </c>
      <c r="F560" s="311">
        <f t="shared" si="24"/>
        <v>497.904</v>
      </c>
      <c r="G560" s="322">
        <v>3.1911119999999995</v>
      </c>
      <c r="H560" s="324">
        <f t="shared" si="26"/>
        <v>351.02231999999992</v>
      </c>
      <c r="I560" s="370">
        <f t="shared" si="25"/>
        <v>280.81785599999995</v>
      </c>
      <c r="K560" s="289"/>
    </row>
    <row r="561" spans="1:11" ht="12">
      <c r="A561" s="10" t="s">
        <v>698</v>
      </c>
      <c r="B561" s="60" t="s">
        <v>0</v>
      </c>
      <c r="C561" s="282" t="s">
        <v>597</v>
      </c>
      <c r="D561" s="280" t="s">
        <v>601</v>
      </c>
      <c r="E561" s="320">
        <v>4.8437999999999999</v>
      </c>
      <c r="F561" s="311">
        <f t="shared" si="24"/>
        <v>532.81799999999998</v>
      </c>
      <c r="G561" s="322">
        <v>3.4148789999999996</v>
      </c>
      <c r="H561" s="324">
        <f t="shared" si="26"/>
        <v>375.63668999999993</v>
      </c>
      <c r="I561" s="370">
        <f t="shared" si="25"/>
        <v>300.50935199999992</v>
      </c>
      <c r="K561" s="289"/>
    </row>
    <row r="562" spans="1:11" ht="12">
      <c r="A562" s="87"/>
      <c r="B562" s="24"/>
      <c r="C562" s="281" t="s">
        <v>598</v>
      </c>
      <c r="D562" s="256" t="s">
        <v>602</v>
      </c>
      <c r="E562" s="320">
        <v>4.8437999999999999</v>
      </c>
      <c r="F562" s="311">
        <f t="shared" si="24"/>
        <v>532.81799999999998</v>
      </c>
      <c r="G562" s="322">
        <v>3.4148789999999996</v>
      </c>
      <c r="H562" s="324">
        <f t="shared" si="26"/>
        <v>375.63668999999993</v>
      </c>
      <c r="I562" s="370">
        <f t="shared" si="25"/>
        <v>300.50935199999992</v>
      </c>
      <c r="K562" s="289"/>
    </row>
    <row r="563" spans="1:11" ht="12">
      <c r="A563" s="8" t="s">
        <v>643</v>
      </c>
      <c r="B563" s="60" t="s">
        <v>0</v>
      </c>
      <c r="C563" s="282" t="s">
        <v>597</v>
      </c>
      <c r="D563" s="256" t="s">
        <v>603</v>
      </c>
      <c r="E563" s="320">
        <v>49.983599999999996</v>
      </c>
      <c r="F563" s="311">
        <f t="shared" si="24"/>
        <v>5498.1959999999999</v>
      </c>
      <c r="G563" s="322">
        <v>35.238438000000002</v>
      </c>
      <c r="H563" s="324">
        <f t="shared" si="26"/>
        <v>3876.2281800000001</v>
      </c>
      <c r="I563" s="370">
        <f t="shared" si="25"/>
        <v>3100.982544</v>
      </c>
      <c r="K563" s="289"/>
    </row>
    <row r="564" spans="1:11" ht="12">
      <c r="A564" s="96"/>
      <c r="B564" s="24"/>
      <c r="C564" s="281" t="s">
        <v>598</v>
      </c>
      <c r="D564" s="256" t="s">
        <v>604</v>
      </c>
      <c r="E564" s="320">
        <v>53.73</v>
      </c>
      <c r="F564" s="311">
        <f t="shared" si="24"/>
        <v>5910.2999999999993</v>
      </c>
      <c r="G564" s="322">
        <v>33.769358999999994</v>
      </c>
      <c r="H564" s="324">
        <f t="shared" si="26"/>
        <v>3714.6294899999994</v>
      </c>
      <c r="I564" s="370">
        <f t="shared" si="25"/>
        <v>2971.7035919999994</v>
      </c>
      <c r="K564" s="289"/>
    </row>
    <row r="565" spans="1:11" ht="12">
      <c r="A565" s="8" t="s">
        <v>644</v>
      </c>
      <c r="B565" s="60" t="s">
        <v>0</v>
      </c>
      <c r="C565" s="282" t="s">
        <v>597</v>
      </c>
      <c r="D565" s="256" t="s">
        <v>605</v>
      </c>
      <c r="E565" s="320">
        <v>78.84</v>
      </c>
      <c r="F565" s="311">
        <f t="shared" si="24"/>
        <v>8672.4</v>
      </c>
      <c r="G565" s="322">
        <v>51.048062999999992</v>
      </c>
      <c r="H565" s="324">
        <f t="shared" si="26"/>
        <v>5615.2869299999993</v>
      </c>
      <c r="I565" s="370">
        <f t="shared" si="25"/>
        <v>4492.2295439999998</v>
      </c>
      <c r="K565" s="289"/>
    </row>
    <row r="566" spans="1:11" ht="12">
      <c r="A566" s="96"/>
      <c r="B566" s="24"/>
      <c r="C566" s="281" t="s">
        <v>598</v>
      </c>
      <c r="D566" s="256" t="s">
        <v>606</v>
      </c>
      <c r="E566" s="320">
        <v>69.993600000000001</v>
      </c>
      <c r="F566" s="311">
        <f t="shared" si="24"/>
        <v>7699.2960000000003</v>
      </c>
      <c r="G566" s="322">
        <v>49.345488000000003</v>
      </c>
      <c r="H566" s="324">
        <f t="shared" si="26"/>
        <v>5428.0036800000007</v>
      </c>
      <c r="I566" s="370">
        <f t="shared" si="25"/>
        <v>4342.4029440000004</v>
      </c>
      <c r="K566" s="289"/>
    </row>
    <row r="567" spans="1:11" ht="12">
      <c r="A567" s="99" t="s">
        <v>645</v>
      </c>
      <c r="B567" s="101" t="s">
        <v>0</v>
      </c>
      <c r="C567" s="282">
        <v>16</v>
      </c>
      <c r="D567" s="256" t="s">
        <v>607</v>
      </c>
      <c r="E567" s="320">
        <v>3.6293999999999995</v>
      </c>
      <c r="F567" s="311">
        <f t="shared" si="24"/>
        <v>399.23399999999992</v>
      </c>
      <c r="G567" s="322">
        <v>2.5587269999999993</v>
      </c>
      <c r="H567" s="324">
        <f t="shared" si="26"/>
        <v>281.45996999999994</v>
      </c>
      <c r="I567" s="370">
        <f t="shared" si="25"/>
        <v>225.16797599999995</v>
      </c>
      <c r="K567" s="289"/>
    </row>
    <row r="568" spans="1:11" ht="12">
      <c r="A568" s="100"/>
      <c r="B568" s="24"/>
      <c r="C568" s="283">
        <v>20</v>
      </c>
      <c r="D568" s="256" t="s">
        <v>608</v>
      </c>
      <c r="E568" s="320">
        <v>3.6984000000000004</v>
      </c>
      <c r="F568" s="311">
        <f t="shared" si="24"/>
        <v>406.82400000000001</v>
      </c>
      <c r="G568" s="322">
        <v>2.6073719999999998</v>
      </c>
      <c r="H568" s="324">
        <f t="shared" si="26"/>
        <v>286.81091999999995</v>
      </c>
      <c r="I568" s="370">
        <f t="shared" si="25"/>
        <v>229.44873599999997</v>
      </c>
      <c r="K568" s="289"/>
    </row>
    <row r="569" spans="1:11" ht="12">
      <c r="A569" s="98" t="s">
        <v>646</v>
      </c>
      <c r="B569" s="97" t="s">
        <v>0</v>
      </c>
      <c r="C569" s="279" t="s">
        <v>399</v>
      </c>
      <c r="D569" s="256" t="s">
        <v>609</v>
      </c>
      <c r="E569" s="320">
        <v>30.843</v>
      </c>
      <c r="F569" s="311">
        <f t="shared" si="24"/>
        <v>3392.73</v>
      </c>
      <c r="G569" s="322">
        <v>21.744314999999997</v>
      </c>
      <c r="H569" s="324">
        <f t="shared" si="26"/>
        <v>2391.8746499999997</v>
      </c>
      <c r="I569" s="370">
        <f t="shared" si="25"/>
        <v>1913.4997199999998</v>
      </c>
      <c r="K569" s="289"/>
    </row>
    <row r="570" spans="1:11" ht="12">
      <c r="A570" s="203" t="s">
        <v>647</v>
      </c>
      <c r="B570" s="204"/>
      <c r="C570" s="205"/>
      <c r="D570" s="277"/>
      <c r="E570" s="314">
        <v>0</v>
      </c>
      <c r="F570" s="311">
        <f t="shared" si="24"/>
        <v>0</v>
      </c>
      <c r="G570" s="314">
        <v>0</v>
      </c>
      <c r="H570" s="324">
        <f t="shared" si="26"/>
        <v>0</v>
      </c>
      <c r="I570" s="370">
        <f t="shared" si="25"/>
        <v>0</v>
      </c>
      <c r="K570" s="289"/>
    </row>
    <row r="571" spans="1:11" ht="12">
      <c r="A571" s="88" t="s">
        <v>690</v>
      </c>
      <c r="B571" s="24" t="s">
        <v>0</v>
      </c>
      <c r="C571" s="219" t="s">
        <v>729</v>
      </c>
      <c r="D571" s="4" t="s">
        <v>1109</v>
      </c>
      <c r="E571" s="321">
        <v>170.9682</v>
      </c>
      <c r="F571" s="311">
        <f t="shared" si="24"/>
        <v>18806.502</v>
      </c>
      <c r="G571" s="322">
        <v>120.53258099999999</v>
      </c>
      <c r="H571" s="324">
        <f t="shared" si="26"/>
        <v>13258.583909999999</v>
      </c>
      <c r="I571" s="370">
        <f t="shared" si="25"/>
        <v>10606.867128</v>
      </c>
      <c r="K571" s="289"/>
    </row>
    <row r="572" spans="1:11" ht="12">
      <c r="A572" s="13"/>
      <c r="B572" s="14"/>
      <c r="C572" s="214" t="s">
        <v>730</v>
      </c>
      <c r="D572" s="4" t="s">
        <v>1110</v>
      </c>
      <c r="E572" s="321">
        <v>285.16319999999996</v>
      </c>
      <c r="F572" s="311">
        <f t="shared" si="24"/>
        <v>31367.951999999997</v>
      </c>
      <c r="G572" s="322">
        <v>201.04005599999996</v>
      </c>
      <c r="H572" s="324">
        <f t="shared" si="26"/>
        <v>22114.406159999995</v>
      </c>
      <c r="I572" s="370">
        <f t="shared" si="25"/>
        <v>17691.524927999995</v>
      </c>
      <c r="K572" s="289"/>
    </row>
    <row r="573" spans="1:11" ht="12">
      <c r="A573" s="284"/>
      <c r="B573" s="14"/>
      <c r="C573" s="214" t="s">
        <v>1111</v>
      </c>
      <c r="D573" s="4" t="s">
        <v>1112</v>
      </c>
      <c r="E573" s="321">
        <v>470.4144</v>
      </c>
      <c r="F573" s="311">
        <f t="shared" si="24"/>
        <v>51745.584000000003</v>
      </c>
      <c r="G573" s="322">
        <v>331.64215200000001</v>
      </c>
      <c r="H573" s="324">
        <f t="shared" si="26"/>
        <v>36480.636720000002</v>
      </c>
      <c r="I573" s="370">
        <f t="shared" si="25"/>
        <v>29184.509376000002</v>
      </c>
      <c r="K573" s="289"/>
    </row>
    <row r="574" spans="1:11" ht="12">
      <c r="A574" s="88" t="s">
        <v>687</v>
      </c>
      <c r="B574" s="24" t="s">
        <v>0</v>
      </c>
      <c r="C574" s="219" t="s">
        <v>729</v>
      </c>
      <c r="D574" s="4" t="s">
        <v>1113</v>
      </c>
      <c r="E574" s="321">
        <v>210.89159999999998</v>
      </c>
      <c r="F574" s="311">
        <f t="shared" si="24"/>
        <v>23198.075999999997</v>
      </c>
      <c r="G574" s="322">
        <v>148.67857799999999</v>
      </c>
      <c r="H574" s="324">
        <f t="shared" si="26"/>
        <v>16354.643579999998</v>
      </c>
      <c r="I574" s="370">
        <f t="shared" si="25"/>
        <v>13083.714863999998</v>
      </c>
      <c r="K574" s="289"/>
    </row>
    <row r="575" spans="1:11" ht="12">
      <c r="A575" s="13"/>
      <c r="B575" s="14"/>
      <c r="C575" s="214" t="s">
        <v>730</v>
      </c>
      <c r="D575" s="285" t="s">
        <v>1114</v>
      </c>
      <c r="E575" s="321">
        <v>342.30900000000003</v>
      </c>
      <c r="F575" s="311">
        <f t="shared" si="24"/>
        <v>37653.990000000005</v>
      </c>
      <c r="G575" s="322">
        <v>241.327845</v>
      </c>
      <c r="H575" s="324">
        <f t="shared" si="26"/>
        <v>26546.06295</v>
      </c>
      <c r="I575" s="370">
        <f t="shared" si="25"/>
        <v>21236.85036</v>
      </c>
      <c r="K575" s="289"/>
    </row>
    <row r="576" spans="1:11" ht="12">
      <c r="A576" s="13"/>
      <c r="B576" s="14"/>
      <c r="C576" s="214" t="s">
        <v>731</v>
      </c>
      <c r="D576" s="4" t="s">
        <v>642</v>
      </c>
      <c r="E576" s="321">
        <v>561.13559999999995</v>
      </c>
      <c r="F576" s="311">
        <f t="shared" si="24"/>
        <v>61724.915999999997</v>
      </c>
      <c r="G576" s="322">
        <v>395.60059799999993</v>
      </c>
      <c r="H576" s="324">
        <f t="shared" si="26"/>
        <v>43516.06577999999</v>
      </c>
      <c r="I576" s="370">
        <f t="shared" si="25"/>
        <v>34812.852623999992</v>
      </c>
      <c r="K576" s="289"/>
    </row>
    <row r="577" spans="1:11" ht="12">
      <c r="A577" s="12" t="s">
        <v>691</v>
      </c>
      <c r="B577" s="24" t="s">
        <v>0</v>
      </c>
      <c r="C577" s="219" t="s">
        <v>732</v>
      </c>
      <c r="D577" s="4" t="s">
        <v>625</v>
      </c>
      <c r="E577" s="321">
        <v>137.2824</v>
      </c>
      <c r="F577" s="311">
        <f t="shared" si="24"/>
        <v>15101.064</v>
      </c>
      <c r="G577" s="322">
        <v>96.784091999999987</v>
      </c>
      <c r="H577" s="324">
        <f t="shared" si="26"/>
        <v>10646.250119999999</v>
      </c>
      <c r="I577" s="370">
        <f t="shared" si="25"/>
        <v>8517.0000959999998</v>
      </c>
      <c r="K577" s="289"/>
    </row>
    <row r="578" spans="1:11" ht="12">
      <c r="A578" s="13"/>
      <c r="B578" s="14"/>
      <c r="C578" s="214" t="s">
        <v>733</v>
      </c>
      <c r="D578" s="4" t="s">
        <v>626</v>
      </c>
      <c r="E578" s="321">
        <v>275.22719999999998</v>
      </c>
      <c r="F578" s="311">
        <f t="shared" si="24"/>
        <v>30274.991999999998</v>
      </c>
      <c r="G578" s="322">
        <v>194.03517599999998</v>
      </c>
      <c r="H578" s="324">
        <f t="shared" si="26"/>
        <v>21343.869359999997</v>
      </c>
      <c r="I578" s="370">
        <f t="shared" si="25"/>
        <v>17075.095487999999</v>
      </c>
      <c r="K578" s="289"/>
    </row>
    <row r="579" spans="1:11" ht="12">
      <c r="A579" s="13"/>
      <c r="B579" s="14"/>
      <c r="C579" s="214" t="s">
        <v>734</v>
      </c>
      <c r="D579" s="4" t="s">
        <v>627</v>
      </c>
      <c r="E579" s="321">
        <v>550.46819999999991</v>
      </c>
      <c r="F579" s="311">
        <f t="shared" si="24"/>
        <v>60551.501999999993</v>
      </c>
      <c r="G579" s="322">
        <v>388.08008099999995</v>
      </c>
      <c r="H579" s="324">
        <f t="shared" si="26"/>
        <v>42688.808909999992</v>
      </c>
      <c r="I579" s="370">
        <f t="shared" si="25"/>
        <v>34151.047127999991</v>
      </c>
      <c r="K579" s="289"/>
    </row>
    <row r="580" spans="1:11" ht="12">
      <c r="A580" s="12" t="s">
        <v>692</v>
      </c>
      <c r="B580" s="24" t="s">
        <v>0</v>
      </c>
      <c r="C580" s="219" t="s">
        <v>732</v>
      </c>
      <c r="D580" s="4" t="s">
        <v>628</v>
      </c>
      <c r="E580" s="321">
        <v>151.01</v>
      </c>
      <c r="F580" s="311">
        <f t="shared" si="24"/>
        <v>16611.099999999999</v>
      </c>
      <c r="G580" s="322">
        <v>92.114171999999996</v>
      </c>
      <c r="H580" s="324">
        <f t="shared" si="26"/>
        <v>10132.558919999999</v>
      </c>
      <c r="I580" s="370">
        <f t="shared" si="25"/>
        <v>8106.0471359999992</v>
      </c>
      <c r="K580" s="289"/>
    </row>
    <row r="581" spans="1:11" ht="12">
      <c r="A581" s="13"/>
      <c r="B581" s="14"/>
      <c r="C581" s="214" t="s">
        <v>733</v>
      </c>
      <c r="D581" s="4" t="s">
        <v>629</v>
      </c>
      <c r="E581" s="321">
        <v>268.9896</v>
      </c>
      <c r="F581" s="311">
        <f t="shared" si="24"/>
        <v>29588.856</v>
      </c>
      <c r="G581" s="322">
        <v>189.63766799999996</v>
      </c>
      <c r="H581" s="324">
        <f t="shared" si="26"/>
        <v>20860.143479999995</v>
      </c>
      <c r="I581" s="370">
        <f t="shared" si="25"/>
        <v>16688.114783999998</v>
      </c>
      <c r="K581" s="289"/>
    </row>
    <row r="582" spans="1:11" ht="12">
      <c r="A582" s="13"/>
      <c r="B582" s="14"/>
      <c r="C582" s="214" t="s">
        <v>734</v>
      </c>
      <c r="D582" s="4" t="s">
        <v>630</v>
      </c>
      <c r="E582" s="321">
        <v>566.50379999999996</v>
      </c>
      <c r="F582" s="311">
        <f t="shared" si="24"/>
        <v>62315.417999999998</v>
      </c>
      <c r="G582" s="322">
        <v>399.38517899999988</v>
      </c>
      <c r="H582" s="324">
        <f t="shared" si="26"/>
        <v>43932.369689999985</v>
      </c>
      <c r="I582" s="370">
        <f t="shared" si="25"/>
        <v>35145.895751999989</v>
      </c>
      <c r="K582" s="289"/>
    </row>
    <row r="583" spans="1:11" ht="12">
      <c r="A583" s="12" t="s">
        <v>688</v>
      </c>
      <c r="B583" s="24" t="s">
        <v>0</v>
      </c>
      <c r="C583" s="219" t="s">
        <v>732</v>
      </c>
      <c r="D583" s="4" t="s">
        <v>631</v>
      </c>
      <c r="E583" s="321">
        <v>206.25479999999999</v>
      </c>
      <c r="F583" s="311">
        <f t="shared" si="24"/>
        <v>22688.027999999998</v>
      </c>
      <c r="G583" s="322">
        <v>145.40963400000001</v>
      </c>
      <c r="H583" s="324">
        <f t="shared" si="26"/>
        <v>15995.059740000001</v>
      </c>
      <c r="I583" s="370">
        <f t="shared" si="25"/>
        <v>12796.047792000001</v>
      </c>
      <c r="K583" s="289"/>
    </row>
    <row r="584" spans="1:11" ht="12">
      <c r="A584" s="13"/>
      <c r="B584" s="14"/>
      <c r="C584" s="214" t="s">
        <v>733</v>
      </c>
      <c r="D584" s="4" t="s">
        <v>632</v>
      </c>
      <c r="E584" s="321">
        <v>336.58199999999999</v>
      </c>
      <c r="F584" s="311">
        <f t="shared" ref="F584:F619" si="27">E584*$E$2</f>
        <v>37024.019999999997</v>
      </c>
      <c r="G584" s="322">
        <v>237.29030999999998</v>
      </c>
      <c r="H584" s="324">
        <f t="shared" si="26"/>
        <v>26101.934099999999</v>
      </c>
      <c r="I584" s="370">
        <f t="shared" ref="I584:I619" si="28">H584-(H584/100*20)</f>
        <v>20881.547279999999</v>
      </c>
      <c r="K584" s="289"/>
    </row>
    <row r="585" spans="1:11" ht="12">
      <c r="A585" s="13"/>
      <c r="B585" s="14"/>
      <c r="C585" s="214" t="s">
        <v>734</v>
      </c>
      <c r="D585" s="4" t="s">
        <v>633</v>
      </c>
      <c r="E585" s="321">
        <v>791.94060000000002</v>
      </c>
      <c r="F585" s="311">
        <f t="shared" si="27"/>
        <v>87113.466</v>
      </c>
      <c r="G585" s="322">
        <v>558.31812300000001</v>
      </c>
      <c r="H585" s="324">
        <f t="shared" ref="H585:H619" si="29">G585*$E$2</f>
        <v>61414.99353</v>
      </c>
      <c r="I585" s="370">
        <f t="shared" si="28"/>
        <v>49131.994824000001</v>
      </c>
      <c r="K585" s="289"/>
    </row>
    <row r="586" spans="1:11" ht="12">
      <c r="A586" s="12" t="s">
        <v>693</v>
      </c>
      <c r="B586" s="24" t="s">
        <v>0</v>
      </c>
      <c r="C586" s="219" t="s">
        <v>735</v>
      </c>
      <c r="D586" s="4" t="s">
        <v>634</v>
      </c>
      <c r="E586" s="321">
        <v>96.848400000000012</v>
      </c>
      <c r="F586" s="311">
        <f t="shared" si="27"/>
        <v>10653.324000000001</v>
      </c>
      <c r="G586" s="322">
        <v>68.278121999999996</v>
      </c>
      <c r="H586" s="324">
        <f t="shared" si="29"/>
        <v>7510.5934199999992</v>
      </c>
      <c r="I586" s="370">
        <f t="shared" si="28"/>
        <v>6008.4747359999992</v>
      </c>
      <c r="K586" s="289"/>
    </row>
    <row r="587" spans="1:11" ht="12">
      <c r="A587" s="13"/>
      <c r="B587" s="14"/>
      <c r="C587" s="214" t="s">
        <v>736</v>
      </c>
      <c r="D587" s="4" t="s">
        <v>635</v>
      </c>
      <c r="E587" s="321">
        <v>96.848400000000012</v>
      </c>
      <c r="F587" s="311">
        <f t="shared" si="27"/>
        <v>10653.324000000001</v>
      </c>
      <c r="G587" s="322">
        <v>68.278121999999996</v>
      </c>
      <c r="H587" s="324">
        <f t="shared" si="29"/>
        <v>7510.5934199999992</v>
      </c>
      <c r="I587" s="370">
        <f t="shared" si="28"/>
        <v>6008.4747359999992</v>
      </c>
      <c r="K587" s="289"/>
    </row>
    <row r="588" spans="1:11" ht="12">
      <c r="A588" s="13"/>
      <c r="B588" s="14"/>
      <c r="C588" s="214" t="s">
        <v>737</v>
      </c>
      <c r="D588" s="4" t="s">
        <v>636</v>
      </c>
      <c r="E588" s="321">
        <v>151.91040000000001</v>
      </c>
      <c r="F588" s="311">
        <f t="shared" si="27"/>
        <v>16710.144</v>
      </c>
      <c r="G588" s="322">
        <v>107.09683200000001</v>
      </c>
      <c r="H588" s="324">
        <f t="shared" si="29"/>
        <v>11780.651520000001</v>
      </c>
      <c r="I588" s="370">
        <f t="shared" si="28"/>
        <v>9424.521216000001</v>
      </c>
      <c r="K588" s="289"/>
    </row>
    <row r="589" spans="1:11" ht="12">
      <c r="A589" s="13"/>
      <c r="B589" s="14"/>
      <c r="C589" s="214" t="s">
        <v>738</v>
      </c>
      <c r="D589" s="4" t="s">
        <v>637</v>
      </c>
      <c r="E589" s="322">
        <v>263.4006</v>
      </c>
      <c r="F589" s="311">
        <f t="shared" si="27"/>
        <v>28974.065999999999</v>
      </c>
      <c r="G589" s="322">
        <v>185.69742300000001</v>
      </c>
      <c r="H589" s="324">
        <f t="shared" si="29"/>
        <v>20426.716530000002</v>
      </c>
      <c r="I589" s="370">
        <f t="shared" si="28"/>
        <v>16341.373224000001</v>
      </c>
      <c r="K589" s="289"/>
    </row>
    <row r="590" spans="1:11" ht="12">
      <c r="A590" s="13"/>
      <c r="B590" s="14"/>
      <c r="C590" s="214" t="s">
        <v>739</v>
      </c>
      <c r="D590" s="4" t="s">
        <v>638</v>
      </c>
      <c r="E590" s="321">
        <v>262.33799999999997</v>
      </c>
      <c r="F590" s="311">
        <f t="shared" si="27"/>
        <v>28857.179999999997</v>
      </c>
      <c r="G590" s="322">
        <v>184.94828999999999</v>
      </c>
      <c r="H590" s="324">
        <f t="shared" si="29"/>
        <v>20344.311899999997</v>
      </c>
      <c r="I590" s="370">
        <f t="shared" si="28"/>
        <v>16275.449519999998</v>
      </c>
      <c r="K590" s="289"/>
    </row>
    <row r="591" spans="1:11" ht="12">
      <c r="A591" s="12" t="s">
        <v>689</v>
      </c>
      <c r="B591" s="24" t="s">
        <v>0</v>
      </c>
      <c r="C591" s="219" t="s">
        <v>732</v>
      </c>
      <c r="D591" s="4" t="s">
        <v>639</v>
      </c>
      <c r="E591" s="321">
        <v>89.893199999999993</v>
      </c>
      <c r="F591" s="311">
        <f t="shared" si="27"/>
        <v>9888.2519999999986</v>
      </c>
      <c r="G591" s="322">
        <v>63.374705999999989</v>
      </c>
      <c r="H591" s="324">
        <f t="shared" si="29"/>
        <v>6971.2176599999984</v>
      </c>
      <c r="I591" s="370">
        <f t="shared" si="28"/>
        <v>5576.9741279999989</v>
      </c>
      <c r="K591" s="289"/>
    </row>
    <row r="592" spans="1:11" ht="12">
      <c r="A592" s="13"/>
      <c r="B592" s="14"/>
      <c r="C592" s="214" t="s">
        <v>733</v>
      </c>
      <c r="D592" s="4" t="s">
        <v>640</v>
      </c>
      <c r="E592" s="321">
        <v>144.61020000000002</v>
      </c>
      <c r="F592" s="311">
        <f t="shared" si="27"/>
        <v>15907.122000000003</v>
      </c>
      <c r="G592" s="322">
        <v>101.95019099999999</v>
      </c>
      <c r="H592" s="324">
        <f t="shared" si="29"/>
        <v>11214.521009999999</v>
      </c>
      <c r="I592" s="370">
        <f t="shared" si="28"/>
        <v>8971.6168079999989</v>
      </c>
      <c r="K592" s="289"/>
    </row>
    <row r="593" spans="1:11" ht="12">
      <c r="A593" s="11"/>
      <c r="B593" s="3"/>
      <c r="C593" s="225" t="s">
        <v>734</v>
      </c>
      <c r="D593" s="4" t="s">
        <v>641</v>
      </c>
      <c r="E593" s="321">
        <v>165.13079999999999</v>
      </c>
      <c r="F593" s="311">
        <f t="shared" si="27"/>
        <v>18164.387999999999</v>
      </c>
      <c r="G593" s="322">
        <v>116.41721399999999</v>
      </c>
      <c r="H593" s="324">
        <f t="shared" si="29"/>
        <v>12805.893539999999</v>
      </c>
      <c r="I593" s="370">
        <f t="shared" si="28"/>
        <v>10244.714832</v>
      </c>
      <c r="K593" s="289"/>
    </row>
    <row r="594" spans="1:11" ht="12">
      <c r="A594" s="13" t="s">
        <v>703</v>
      </c>
      <c r="B594" s="90" t="s">
        <v>0</v>
      </c>
      <c r="C594" s="214" t="s">
        <v>732</v>
      </c>
      <c r="D594" s="4" t="s">
        <v>700</v>
      </c>
      <c r="E594" s="316">
        <v>272.274</v>
      </c>
      <c r="F594" s="311">
        <f t="shared" si="27"/>
        <v>29950.14</v>
      </c>
      <c r="G594" s="322">
        <v>191.95317</v>
      </c>
      <c r="H594" s="324">
        <f t="shared" si="29"/>
        <v>21114.848699999999</v>
      </c>
      <c r="I594" s="370">
        <f t="shared" si="28"/>
        <v>16891.878959999998</v>
      </c>
      <c r="K594" s="289"/>
    </row>
    <row r="595" spans="1:11" ht="12">
      <c r="A595" s="91"/>
      <c r="B595" s="14"/>
      <c r="C595" s="214" t="s">
        <v>733</v>
      </c>
      <c r="D595" s="4" t="s">
        <v>701</v>
      </c>
      <c r="E595" s="316">
        <v>525.71100000000001</v>
      </c>
      <c r="F595" s="311">
        <f t="shared" si="27"/>
        <v>57828.21</v>
      </c>
      <c r="G595" s="322">
        <v>370.62625499999996</v>
      </c>
      <c r="H595" s="324">
        <f t="shared" si="29"/>
        <v>40768.888049999994</v>
      </c>
      <c r="I595" s="370">
        <f t="shared" si="28"/>
        <v>32615.110439999997</v>
      </c>
      <c r="K595" s="289"/>
    </row>
    <row r="596" spans="1:11" ht="12">
      <c r="A596" s="92"/>
      <c r="B596" s="3"/>
      <c r="C596" s="225" t="s">
        <v>734</v>
      </c>
      <c r="D596" s="4" t="s">
        <v>702</v>
      </c>
      <c r="E596" s="316">
        <v>291.71819999999997</v>
      </c>
      <c r="F596" s="311">
        <f t="shared" si="27"/>
        <v>32089.001999999997</v>
      </c>
      <c r="G596" s="322">
        <v>205.66133099999996</v>
      </c>
      <c r="H596" s="324">
        <f t="shared" si="29"/>
        <v>22622.746409999996</v>
      </c>
      <c r="I596" s="370">
        <f t="shared" si="28"/>
        <v>18098.197127999996</v>
      </c>
      <c r="K596" s="289"/>
    </row>
    <row r="597" spans="1:11" ht="12">
      <c r="A597" s="13" t="s">
        <v>488</v>
      </c>
      <c r="B597" s="90" t="s">
        <v>0</v>
      </c>
      <c r="C597" s="214" t="s">
        <v>745</v>
      </c>
      <c r="D597" s="4" t="s">
        <v>864</v>
      </c>
      <c r="E597" s="316">
        <v>10.004999999999999</v>
      </c>
      <c r="F597" s="311">
        <f t="shared" si="27"/>
        <v>1100.55</v>
      </c>
      <c r="G597" s="322">
        <v>7.0535249999999996</v>
      </c>
      <c r="H597" s="324">
        <f t="shared" si="29"/>
        <v>775.88774999999998</v>
      </c>
      <c r="I597" s="370">
        <f t="shared" si="28"/>
        <v>620.71019999999999</v>
      </c>
      <c r="K597" s="289"/>
    </row>
    <row r="598" spans="1:11" ht="12">
      <c r="A598" s="91"/>
      <c r="B598" s="14"/>
      <c r="C598" s="214" t="s">
        <v>740</v>
      </c>
      <c r="D598" s="4" t="s">
        <v>711</v>
      </c>
      <c r="E598" s="316">
        <v>7.3691999999999993</v>
      </c>
      <c r="F598" s="311">
        <f t="shared" si="27"/>
        <v>810.61199999999997</v>
      </c>
      <c r="G598" s="322">
        <v>5.1952860000000003</v>
      </c>
      <c r="H598" s="324">
        <f t="shared" si="29"/>
        <v>571.48146000000008</v>
      </c>
      <c r="I598" s="370">
        <f t="shared" si="28"/>
        <v>457.18516800000009</v>
      </c>
      <c r="K598" s="289"/>
    </row>
    <row r="599" spans="1:11" ht="12">
      <c r="A599" s="102"/>
      <c r="B599" s="14"/>
      <c r="C599" s="237" t="s">
        <v>746</v>
      </c>
      <c r="D599" s="4" t="s">
        <v>865</v>
      </c>
      <c r="E599" s="316">
        <v>12.4338</v>
      </c>
      <c r="F599" s="311">
        <f t="shared" si="27"/>
        <v>1367.7180000000001</v>
      </c>
      <c r="G599" s="322">
        <v>8.7658289999999983</v>
      </c>
      <c r="H599" s="324">
        <f t="shared" si="29"/>
        <v>964.24118999999985</v>
      </c>
      <c r="I599" s="370">
        <f t="shared" si="28"/>
        <v>771.39295199999992</v>
      </c>
      <c r="K599" s="289"/>
    </row>
    <row r="600" spans="1:11" ht="12">
      <c r="A600" s="88"/>
      <c r="B600" s="14"/>
      <c r="C600" s="237" t="s">
        <v>866</v>
      </c>
      <c r="D600" s="4" t="s">
        <v>867</v>
      </c>
      <c r="E600" s="316">
        <v>10.253399999999999</v>
      </c>
      <c r="F600" s="311">
        <f t="shared" si="27"/>
        <v>1127.8739999999998</v>
      </c>
      <c r="G600" s="322">
        <v>7.2286469999999987</v>
      </c>
      <c r="H600" s="324">
        <f t="shared" si="29"/>
        <v>795.15116999999987</v>
      </c>
      <c r="I600" s="370">
        <f t="shared" si="28"/>
        <v>636.12093599999992</v>
      </c>
      <c r="K600" s="289"/>
    </row>
    <row r="601" spans="1:11" ht="12">
      <c r="A601" s="102"/>
      <c r="B601" s="103"/>
      <c r="C601" s="237" t="s">
        <v>741</v>
      </c>
      <c r="D601" s="4" t="s">
        <v>712</v>
      </c>
      <c r="E601" s="316">
        <v>10.253399999999999</v>
      </c>
      <c r="F601" s="311">
        <f t="shared" si="27"/>
        <v>1127.8739999999998</v>
      </c>
      <c r="G601" s="322">
        <v>7.2286469999999987</v>
      </c>
      <c r="H601" s="324">
        <f t="shared" si="29"/>
        <v>795.15116999999987</v>
      </c>
      <c r="I601" s="370">
        <f t="shared" si="28"/>
        <v>636.12093599999992</v>
      </c>
      <c r="K601" s="289"/>
    </row>
    <row r="602" spans="1:11" ht="12">
      <c r="A602" s="88"/>
      <c r="B602" s="14"/>
      <c r="C602" s="237" t="s">
        <v>742</v>
      </c>
      <c r="D602" s="4" t="s">
        <v>713</v>
      </c>
      <c r="E602" s="316">
        <v>10.253399999999999</v>
      </c>
      <c r="F602" s="311">
        <f t="shared" si="27"/>
        <v>1127.8739999999998</v>
      </c>
      <c r="G602" s="322">
        <v>7.2286469999999987</v>
      </c>
      <c r="H602" s="324">
        <f t="shared" si="29"/>
        <v>795.15116999999987</v>
      </c>
      <c r="I602" s="370">
        <f t="shared" si="28"/>
        <v>636.12093599999992</v>
      </c>
      <c r="K602" s="289"/>
    </row>
    <row r="603" spans="1:11" ht="12">
      <c r="A603" s="102"/>
      <c r="B603" s="103"/>
      <c r="C603" s="237" t="s">
        <v>868</v>
      </c>
      <c r="D603" s="4" t="s">
        <v>869</v>
      </c>
      <c r="E603" s="316">
        <v>30.235799999999998</v>
      </c>
      <c r="F603" s="311">
        <f t="shared" si="27"/>
        <v>3325.9379999999996</v>
      </c>
      <c r="G603" s="322">
        <v>21.316238999999999</v>
      </c>
      <c r="H603" s="324">
        <f t="shared" si="29"/>
        <v>2344.78629</v>
      </c>
      <c r="I603" s="370">
        <f t="shared" si="28"/>
        <v>1875.8290320000001</v>
      </c>
      <c r="K603" s="289"/>
    </row>
    <row r="604" spans="1:11" ht="12">
      <c r="A604" s="88"/>
      <c r="B604" s="14"/>
      <c r="C604" s="237" t="s">
        <v>749</v>
      </c>
      <c r="D604" s="4" t="s">
        <v>870</v>
      </c>
      <c r="E604" s="316">
        <v>17.512199999999996</v>
      </c>
      <c r="F604" s="311">
        <f t="shared" si="27"/>
        <v>1926.3419999999996</v>
      </c>
      <c r="G604" s="322">
        <v>12.346100999999997</v>
      </c>
      <c r="H604" s="324">
        <f t="shared" si="29"/>
        <v>1358.0711099999996</v>
      </c>
      <c r="I604" s="370">
        <f t="shared" si="28"/>
        <v>1086.4568879999997</v>
      </c>
      <c r="K604" s="289"/>
    </row>
    <row r="605" spans="1:11" ht="12">
      <c r="A605" s="102"/>
      <c r="B605" s="103"/>
      <c r="C605" s="237" t="s">
        <v>750</v>
      </c>
      <c r="D605" s="4" t="s">
        <v>871</v>
      </c>
      <c r="E605" s="316">
        <v>20.313600000000001</v>
      </c>
      <c r="F605" s="311">
        <f t="shared" si="27"/>
        <v>2234.4960000000001</v>
      </c>
      <c r="G605" s="322">
        <v>14.321088</v>
      </c>
      <c r="H605" s="324">
        <f t="shared" si="29"/>
        <v>1575.3196800000001</v>
      </c>
      <c r="I605" s="370">
        <f t="shared" si="28"/>
        <v>1260.255744</v>
      </c>
      <c r="K605" s="289"/>
    </row>
    <row r="606" spans="1:11" ht="12">
      <c r="A606" s="88"/>
      <c r="B606" s="14"/>
      <c r="C606" s="237" t="s">
        <v>743</v>
      </c>
      <c r="D606" s="4" t="s">
        <v>714</v>
      </c>
      <c r="E606" s="316">
        <v>20.313600000000001</v>
      </c>
      <c r="F606" s="311">
        <f t="shared" si="27"/>
        <v>2234.4960000000001</v>
      </c>
      <c r="G606" s="322">
        <v>14.321088</v>
      </c>
      <c r="H606" s="324">
        <f t="shared" si="29"/>
        <v>1575.3196800000001</v>
      </c>
      <c r="I606" s="370">
        <f t="shared" si="28"/>
        <v>1260.255744</v>
      </c>
      <c r="K606" s="289"/>
    </row>
    <row r="607" spans="1:11" ht="12">
      <c r="A607" s="104"/>
      <c r="B607" s="90"/>
      <c r="C607" s="286" t="s">
        <v>744</v>
      </c>
      <c r="D607" s="4" t="s">
        <v>715</v>
      </c>
      <c r="E607" s="316">
        <v>20.313600000000001</v>
      </c>
      <c r="F607" s="311">
        <f t="shared" si="27"/>
        <v>2234.4960000000001</v>
      </c>
      <c r="G607" s="322">
        <v>14.321088</v>
      </c>
      <c r="H607" s="324">
        <f t="shared" si="29"/>
        <v>1575.3196800000001</v>
      </c>
      <c r="I607" s="370">
        <f t="shared" si="28"/>
        <v>1260.255744</v>
      </c>
      <c r="K607" s="289"/>
    </row>
    <row r="608" spans="1:11" ht="12">
      <c r="A608" s="13" t="s">
        <v>716</v>
      </c>
      <c r="B608" s="90" t="s">
        <v>318</v>
      </c>
      <c r="C608" s="214" t="s">
        <v>745</v>
      </c>
      <c r="D608" s="4" t="s">
        <v>717</v>
      </c>
      <c r="E608" s="316">
        <v>116.9</v>
      </c>
      <c r="F608" s="311">
        <f t="shared" si="27"/>
        <v>12859</v>
      </c>
      <c r="G608" s="322">
        <v>79.61240699999999</v>
      </c>
      <c r="H608" s="324">
        <f t="shared" si="29"/>
        <v>8757.3647699999983</v>
      </c>
      <c r="I608" s="370">
        <f t="shared" si="28"/>
        <v>7005.8918159999985</v>
      </c>
      <c r="K608" s="289"/>
    </row>
    <row r="609" spans="1:11" ht="12">
      <c r="A609" s="91"/>
      <c r="B609" s="14"/>
      <c r="C609" s="214" t="s">
        <v>740</v>
      </c>
      <c r="D609" s="4" t="s">
        <v>718</v>
      </c>
      <c r="E609" s="316">
        <v>150.28</v>
      </c>
      <c r="F609" s="311">
        <f t="shared" si="27"/>
        <v>16530.8</v>
      </c>
      <c r="G609" s="322">
        <v>98.583956999999998</v>
      </c>
      <c r="H609" s="324">
        <f t="shared" si="29"/>
        <v>10844.235269999999</v>
      </c>
      <c r="I609" s="370">
        <f t="shared" si="28"/>
        <v>8675.3882159999994</v>
      </c>
      <c r="K609" s="289"/>
    </row>
    <row r="610" spans="1:11" ht="12">
      <c r="A610" s="102"/>
      <c r="B610" s="14"/>
      <c r="C610" s="237" t="s">
        <v>746</v>
      </c>
      <c r="D610" s="4" t="s">
        <v>719</v>
      </c>
      <c r="E610" s="316">
        <v>206.19</v>
      </c>
      <c r="F610" s="311">
        <f t="shared" si="27"/>
        <v>22680.9</v>
      </c>
      <c r="G610" s="322">
        <v>140.29217999999997</v>
      </c>
      <c r="H610" s="324">
        <f t="shared" si="29"/>
        <v>15432.139799999997</v>
      </c>
      <c r="I610" s="370">
        <f t="shared" si="28"/>
        <v>12345.711839999998</v>
      </c>
      <c r="K610" s="289"/>
    </row>
    <row r="611" spans="1:11" ht="12">
      <c r="A611" s="88"/>
      <c r="B611" s="14"/>
      <c r="C611" s="237" t="s">
        <v>747</v>
      </c>
      <c r="D611" s="4" t="s">
        <v>720</v>
      </c>
      <c r="E611" s="316">
        <v>145.19999999999999</v>
      </c>
      <c r="F611" s="311">
        <f t="shared" si="27"/>
        <v>15971.999999999998</v>
      </c>
      <c r="G611" s="322">
        <v>98.583956999999998</v>
      </c>
      <c r="H611" s="324">
        <f t="shared" si="29"/>
        <v>10844.235269999999</v>
      </c>
      <c r="I611" s="370">
        <f t="shared" si="28"/>
        <v>8675.3882159999994</v>
      </c>
      <c r="K611" s="289"/>
    </row>
    <row r="612" spans="1:11" ht="12">
      <c r="A612" s="102"/>
      <c r="B612" s="103"/>
      <c r="C612" s="237" t="s">
        <v>741</v>
      </c>
      <c r="D612" s="4" t="s">
        <v>721</v>
      </c>
      <c r="E612" s="316">
        <v>211.99</v>
      </c>
      <c r="F612" s="311">
        <f t="shared" si="27"/>
        <v>23318.9</v>
      </c>
      <c r="G612" s="322">
        <v>144.07676099999998</v>
      </c>
      <c r="H612" s="324">
        <f t="shared" si="29"/>
        <v>15848.443709999998</v>
      </c>
      <c r="I612" s="370">
        <f t="shared" si="28"/>
        <v>12678.754967999997</v>
      </c>
      <c r="K612" s="289"/>
    </row>
    <row r="613" spans="1:11" ht="12">
      <c r="A613" s="88"/>
      <c r="B613" s="14"/>
      <c r="C613" s="237" t="s">
        <v>742</v>
      </c>
      <c r="D613" s="4" t="s">
        <v>722</v>
      </c>
      <c r="E613" s="316">
        <v>267.89999999999998</v>
      </c>
      <c r="F613" s="311">
        <f t="shared" si="27"/>
        <v>29468.999999999996</v>
      </c>
      <c r="G613" s="322">
        <v>182.00040299999998</v>
      </c>
      <c r="H613" s="324">
        <f t="shared" si="29"/>
        <v>20020.044329999997</v>
      </c>
      <c r="I613" s="370">
        <f t="shared" si="28"/>
        <v>16016.035463999997</v>
      </c>
      <c r="K613" s="289"/>
    </row>
    <row r="614" spans="1:11" ht="12">
      <c r="A614" s="102"/>
      <c r="B614" s="103"/>
      <c r="C614" s="237" t="s">
        <v>748</v>
      </c>
      <c r="D614" s="4" t="s">
        <v>723</v>
      </c>
      <c r="E614" s="316">
        <v>451.58</v>
      </c>
      <c r="F614" s="311">
        <f t="shared" si="27"/>
        <v>49673.799999999996</v>
      </c>
      <c r="G614" s="322">
        <v>291.94783199999995</v>
      </c>
      <c r="H614" s="324">
        <f t="shared" si="29"/>
        <v>32114.261519999993</v>
      </c>
      <c r="I614" s="370">
        <f t="shared" si="28"/>
        <v>25691.409215999993</v>
      </c>
      <c r="K614" s="289"/>
    </row>
    <row r="615" spans="1:11" ht="12">
      <c r="A615" s="88"/>
      <c r="B615" s="14"/>
      <c r="C615" s="237" t="s">
        <v>749</v>
      </c>
      <c r="D615" s="4" t="s">
        <v>724</v>
      </c>
      <c r="E615" s="316">
        <v>223.61</v>
      </c>
      <c r="F615" s="311">
        <f t="shared" si="27"/>
        <v>24597.100000000002</v>
      </c>
      <c r="G615" s="322">
        <v>151.66538099999997</v>
      </c>
      <c r="H615" s="324">
        <f t="shared" si="29"/>
        <v>16683.191909999998</v>
      </c>
      <c r="I615" s="370">
        <f t="shared" si="28"/>
        <v>13346.553527999999</v>
      </c>
      <c r="K615" s="289"/>
    </row>
    <row r="616" spans="1:11" ht="12">
      <c r="A616" s="102"/>
      <c r="B616" s="103"/>
      <c r="C616" s="237" t="s">
        <v>750</v>
      </c>
      <c r="D616" s="4" t="s">
        <v>725</v>
      </c>
      <c r="E616" s="316">
        <v>278.79000000000002</v>
      </c>
      <c r="F616" s="311">
        <f t="shared" si="27"/>
        <v>30666.9</v>
      </c>
      <c r="G616" s="322">
        <v>189.589023</v>
      </c>
      <c r="H616" s="324">
        <f t="shared" si="29"/>
        <v>20854.792529999999</v>
      </c>
      <c r="I616" s="370">
        <f t="shared" si="28"/>
        <v>16683.834024</v>
      </c>
      <c r="K616" s="289"/>
    </row>
    <row r="617" spans="1:11" ht="12">
      <c r="A617" s="88"/>
      <c r="B617" s="14"/>
      <c r="C617" s="237" t="s">
        <v>743</v>
      </c>
      <c r="D617" s="4" t="s">
        <v>726</v>
      </c>
      <c r="E617" s="316">
        <v>428.35</v>
      </c>
      <c r="F617" s="311">
        <f t="shared" si="27"/>
        <v>47118.5</v>
      </c>
      <c r="G617" s="322">
        <v>291.94783199999995</v>
      </c>
      <c r="H617" s="324">
        <f t="shared" si="29"/>
        <v>32114.261519999993</v>
      </c>
      <c r="I617" s="370">
        <f t="shared" si="28"/>
        <v>25691.409215999993</v>
      </c>
      <c r="K617" s="289"/>
    </row>
    <row r="618" spans="1:11" ht="12">
      <c r="A618" s="88"/>
      <c r="B618" s="14"/>
      <c r="C618" s="237" t="s">
        <v>744</v>
      </c>
      <c r="D618" s="4" t="s">
        <v>727</v>
      </c>
      <c r="E618" s="316">
        <v>531.42999999999995</v>
      </c>
      <c r="F618" s="311">
        <f t="shared" si="27"/>
        <v>58457.299999999996</v>
      </c>
      <c r="G618" s="322">
        <v>360.20649599999996</v>
      </c>
      <c r="H618" s="324">
        <f t="shared" si="29"/>
        <v>39622.714559999993</v>
      </c>
      <c r="I618" s="370">
        <f t="shared" si="28"/>
        <v>31698.171647999996</v>
      </c>
      <c r="K618" s="289"/>
    </row>
    <row r="619" spans="1:11" ht="12">
      <c r="A619" s="1" t="s">
        <v>699</v>
      </c>
      <c r="B619" s="24" t="s">
        <v>318</v>
      </c>
      <c r="C619" s="76" t="s">
        <v>751</v>
      </c>
      <c r="D619" s="4" t="s">
        <v>872</v>
      </c>
      <c r="E619" s="321">
        <v>26546.92</v>
      </c>
      <c r="F619" s="311">
        <f t="shared" si="27"/>
        <v>2920161.1999999997</v>
      </c>
      <c r="G619" s="322">
        <v>18105.046343999998</v>
      </c>
      <c r="H619" s="324">
        <f t="shared" si="29"/>
        <v>1991555.0978399999</v>
      </c>
      <c r="I619" s="370">
        <f t="shared" si="28"/>
        <v>1593244.078272</v>
      </c>
      <c r="K619" s="289"/>
    </row>
    <row r="620" spans="1:11" ht="12">
      <c r="A620" s="88"/>
      <c r="C620" s="19"/>
      <c r="D620" s="89"/>
      <c r="E620" s="289"/>
      <c r="F620" s="6"/>
    </row>
    <row r="621" spans="1:11" ht="12">
      <c r="A621" s="15" t="s">
        <v>648</v>
      </c>
      <c r="B621" s="27"/>
      <c r="C621" s="19"/>
      <c r="D621" s="25"/>
      <c r="E621" s="289"/>
      <c r="F621" s="6"/>
    </row>
    <row r="622" spans="1:11" ht="12">
      <c r="A622" s="15" t="s">
        <v>649</v>
      </c>
      <c r="B622" s="27"/>
      <c r="C622" s="19"/>
      <c r="D622" s="18"/>
      <c r="E622" s="289"/>
      <c r="F622" s="6"/>
    </row>
    <row r="623" spans="1:11" ht="12">
      <c r="A623" s="15" t="s">
        <v>650</v>
      </c>
      <c r="B623" s="27"/>
      <c r="C623" s="19"/>
      <c r="D623" s="18"/>
      <c r="E623" s="289"/>
      <c r="F623" s="6"/>
    </row>
    <row r="624" spans="1:11" ht="12">
      <c r="A624" s="15" t="s">
        <v>651</v>
      </c>
      <c r="B624" s="27"/>
      <c r="C624" s="19"/>
      <c r="D624" s="18"/>
      <c r="E624" s="289"/>
      <c r="F624" s="6"/>
    </row>
    <row r="625" spans="1:6" ht="12">
      <c r="A625" s="15" t="s">
        <v>652</v>
      </c>
      <c r="B625" s="82"/>
      <c r="C625" s="19"/>
      <c r="D625" s="18"/>
      <c r="E625" s="289"/>
      <c r="F625" s="6"/>
    </row>
    <row r="626" spans="1:6" ht="12">
      <c r="A626" s="6" t="s">
        <v>685</v>
      </c>
      <c r="B626" s="27"/>
      <c r="C626" s="19"/>
      <c r="D626" s="18"/>
      <c r="E626" s="289"/>
      <c r="F626" s="6"/>
    </row>
    <row r="627" spans="1:6" ht="12">
      <c r="A627" s="6" t="s">
        <v>686</v>
      </c>
      <c r="B627" s="84"/>
      <c r="C627" s="19"/>
      <c r="D627" s="18"/>
      <c r="E627" s="289"/>
      <c r="F627" s="6"/>
    </row>
    <row r="628" spans="1:6" ht="12">
      <c r="A628" s="83" t="s">
        <v>653</v>
      </c>
      <c r="B628" s="86"/>
      <c r="C628" s="19"/>
      <c r="D628" s="18"/>
      <c r="E628" s="289"/>
      <c r="F628" s="6"/>
    </row>
    <row r="629" spans="1:6" ht="12">
      <c r="A629" s="85" t="s">
        <v>654</v>
      </c>
      <c r="B629" s="82"/>
      <c r="C629" s="19"/>
      <c r="D629" s="18"/>
      <c r="E629" s="289"/>
      <c r="F629" s="6"/>
    </row>
    <row r="630" spans="1:6">
      <c r="F630" s="6"/>
    </row>
    <row r="631" spans="1:6">
      <c r="F631" s="6"/>
    </row>
  </sheetData>
  <mergeCells count="3">
    <mergeCell ref="A6:B7"/>
    <mergeCell ref="D6:D7"/>
    <mergeCell ref="A2:D2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4" fitToHeight="0" orientation="portrait" verticalDpi="1200" r:id="rId1"/>
  <headerFooter alignWithMargins="0">
    <oddFooter>&amp;C &amp;P</oddFooter>
  </headerFooter>
  <drawing r:id="rId2"/>
  <legacyDrawing r:id="rId3"/>
  <oleObjects>
    <oleObject progId="Unknown" shapeId="13182" r:id="rId4"/>
    <oleObject progId="Unknown" shapeId="13183" r:id="rId5"/>
    <oleObject progId="Unknown" shapeId="13184" r:id="rId6"/>
    <oleObject progId="Unknown" shapeId="13185" r:id="rId7"/>
    <oleObject progId="Unknown" shapeId="13186" r:id="rId8"/>
    <oleObject progId="Unknown" shapeId="13187" r:id="rId9"/>
    <oleObject progId="Unknown" shapeId="13188" r:id="rId10"/>
    <oleObject progId="Unknown" shapeId="13189" r:id="rId11"/>
    <oleObject progId="Unknown" shapeId="13190" r:id="rId12"/>
    <oleObject progId="Unknown" shapeId="13191" r:id="rId13"/>
    <oleObject progId="Unknown" shapeId="13192" r:id="rId14"/>
    <oleObject progId="Unknown" shapeId="13193" r:id="rId15"/>
    <oleObject progId="Unknown" shapeId="13194" r:id="rId16"/>
    <oleObject progId="Unknown" shapeId="13195" r:id="rId17"/>
    <oleObject progId="Unknown" shapeId="13196" r:id="rId18"/>
    <oleObject progId="Unknown" shapeId="13197" r:id="rId19"/>
    <oleObject progId="Unknown" shapeId="13198" r:id="rId20"/>
    <oleObject progId="Unknown" shapeId="13199" r:id="rId2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workbookViewId="0">
      <selection activeCell="G15" sqref="G15:G16"/>
    </sheetView>
  </sheetViews>
  <sheetFormatPr defaultRowHeight="12.75"/>
  <cols>
    <col min="1" max="1" width="20.7109375" style="110" customWidth="1"/>
    <col min="2" max="3" width="7.7109375" style="110" customWidth="1"/>
    <col min="4" max="4" width="9.5703125" style="110" customWidth="1"/>
    <col min="5" max="5" width="8.7109375" style="115" customWidth="1"/>
    <col min="6" max="6" width="10.85546875" style="111" customWidth="1"/>
    <col min="7" max="7" width="13.42578125" style="111" customWidth="1"/>
    <col min="8" max="8" width="1.7109375" style="110" customWidth="1"/>
    <col min="9" max="9" width="15.28515625" style="110" customWidth="1"/>
    <col min="10" max="12" width="7.7109375" style="110" customWidth="1"/>
    <col min="13" max="13" width="15.5703125" style="110" customWidth="1"/>
    <col min="14" max="14" width="9.140625" style="111"/>
    <col min="15" max="15" width="11.7109375" style="112" customWidth="1"/>
    <col min="16" max="16" width="13.7109375" style="112" customWidth="1"/>
    <col min="17" max="17" width="9.140625" style="110" customWidth="1"/>
    <col min="18" max="16384" width="9.140625" style="110"/>
  </cols>
  <sheetData>
    <row r="1" spans="1:16">
      <c r="E1" s="110"/>
      <c r="F1" s="110"/>
      <c r="G1" s="110"/>
    </row>
    <row r="2" spans="1:16" ht="21" customHeight="1">
      <c r="B2" s="381" t="s">
        <v>1120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6">
      <c r="E3" s="110"/>
      <c r="F3" s="110"/>
      <c r="G3" s="110"/>
    </row>
    <row r="4" spans="1:16" ht="12.75" customHeight="1">
      <c r="A4" s="428" t="s">
        <v>880</v>
      </c>
      <c r="B4" s="428"/>
      <c r="C4" s="428"/>
      <c r="D4" s="428"/>
      <c r="E4" s="428"/>
      <c r="F4" s="113"/>
      <c r="G4" s="113"/>
      <c r="I4" s="429" t="s">
        <v>881</v>
      </c>
      <c r="J4" s="429"/>
      <c r="K4" s="429"/>
      <c r="L4" s="429"/>
      <c r="M4" s="429"/>
      <c r="N4" s="429"/>
    </row>
    <row r="5" spans="1:16">
      <c r="A5" s="429" t="s">
        <v>882</v>
      </c>
      <c r="B5" s="429"/>
      <c r="C5" s="429"/>
      <c r="D5" s="429"/>
      <c r="E5" s="429"/>
      <c r="F5" s="114"/>
      <c r="G5" s="114"/>
      <c r="I5" s="429" t="s">
        <v>883</v>
      </c>
      <c r="J5" s="429"/>
      <c r="K5" s="429"/>
      <c r="L5" s="429"/>
      <c r="M5" s="429"/>
      <c r="N5" s="429"/>
    </row>
    <row r="6" spans="1:16">
      <c r="A6" s="428" t="s">
        <v>884</v>
      </c>
      <c r="B6" s="428"/>
      <c r="C6" s="428"/>
      <c r="D6" s="428"/>
      <c r="E6" s="428"/>
      <c r="F6" s="113"/>
      <c r="G6" s="113"/>
      <c r="I6" s="428" t="s">
        <v>885</v>
      </c>
      <c r="J6" s="428"/>
      <c r="K6" s="428"/>
      <c r="L6" s="428"/>
      <c r="M6" s="428"/>
      <c r="N6" s="428"/>
    </row>
    <row r="7" spans="1:16" ht="13.5" thickBot="1"/>
    <row r="8" spans="1:16">
      <c r="A8" s="116"/>
      <c r="B8" s="117" t="s">
        <v>886</v>
      </c>
      <c r="C8" s="118"/>
      <c r="D8" s="118"/>
      <c r="E8" s="119"/>
      <c r="F8" s="121"/>
      <c r="G8" s="120"/>
      <c r="I8" s="116"/>
      <c r="J8" s="117" t="s">
        <v>887</v>
      </c>
      <c r="K8" s="118"/>
      <c r="L8" s="118"/>
      <c r="M8" s="118"/>
      <c r="N8" s="121"/>
      <c r="O8" s="190"/>
      <c r="P8" s="122"/>
    </row>
    <row r="9" spans="1:16">
      <c r="A9" s="123"/>
      <c r="B9" s="124" t="s">
        <v>888</v>
      </c>
      <c r="E9" s="125"/>
      <c r="F9" s="110"/>
      <c r="G9" s="126"/>
      <c r="I9" s="123"/>
      <c r="J9" s="124" t="s">
        <v>889</v>
      </c>
      <c r="P9" s="127"/>
    </row>
    <row r="10" spans="1:16">
      <c r="A10" s="123"/>
      <c r="B10" s="110" t="s">
        <v>890</v>
      </c>
      <c r="G10" s="128"/>
      <c r="I10" s="123"/>
      <c r="J10" s="110" t="s">
        <v>891</v>
      </c>
      <c r="P10" s="127"/>
    </row>
    <row r="11" spans="1:16">
      <c r="A11" s="123"/>
      <c r="B11" s="110" t="s">
        <v>892</v>
      </c>
      <c r="G11" s="128"/>
      <c r="I11" s="123"/>
      <c r="J11" s="110" t="s">
        <v>893</v>
      </c>
      <c r="P11" s="127"/>
    </row>
    <row r="12" spans="1:16">
      <c r="A12" s="123"/>
      <c r="B12" s="110" t="s">
        <v>894</v>
      </c>
      <c r="G12" s="128"/>
      <c r="I12" s="123"/>
      <c r="J12" s="110" t="s">
        <v>895</v>
      </c>
      <c r="P12" s="127"/>
    </row>
    <row r="13" spans="1:16" ht="13.5" thickBot="1">
      <c r="A13" s="123"/>
      <c r="G13" s="128"/>
      <c r="I13" s="129"/>
      <c r="J13" s="130" t="s">
        <v>896</v>
      </c>
      <c r="K13" s="131"/>
      <c r="L13" s="131"/>
      <c r="M13" s="131"/>
      <c r="N13" s="132" t="s">
        <v>897</v>
      </c>
      <c r="O13" s="162" t="s">
        <v>898</v>
      </c>
      <c r="P13" s="133" t="s">
        <v>1008</v>
      </c>
    </row>
    <row r="14" spans="1:16" ht="13.5" thickBot="1">
      <c r="A14" s="129"/>
      <c r="B14" s="134" t="s">
        <v>896</v>
      </c>
      <c r="C14" s="131"/>
      <c r="D14" s="131"/>
      <c r="E14" s="135" t="s">
        <v>897</v>
      </c>
      <c r="F14" s="162" t="s">
        <v>898</v>
      </c>
      <c r="G14" s="133" t="s">
        <v>1008</v>
      </c>
      <c r="I14" s="136" t="s">
        <v>899</v>
      </c>
      <c r="N14" s="411" t="s">
        <v>900</v>
      </c>
      <c r="O14" s="408">
        <v>241.7</v>
      </c>
      <c r="P14" s="398">
        <f>O14*'Wavin Ekoplastik'!E2</f>
        <v>26587</v>
      </c>
    </row>
    <row r="15" spans="1:16">
      <c r="A15" s="136" t="s">
        <v>901</v>
      </c>
      <c r="E15" s="411" t="s">
        <v>902</v>
      </c>
      <c r="F15" s="408">
        <v>177.58</v>
      </c>
      <c r="G15" s="414">
        <f>F15*'Wavin Ekoplastik'!E2</f>
        <v>19533.800000000003</v>
      </c>
      <c r="I15" s="137" t="s">
        <v>903</v>
      </c>
      <c r="J15" s="138"/>
      <c r="K15" s="138"/>
      <c r="L15" s="138"/>
      <c r="M15" s="138"/>
      <c r="N15" s="388"/>
      <c r="O15" s="389"/>
      <c r="P15" s="383"/>
    </row>
    <row r="16" spans="1:16">
      <c r="A16" s="137" t="s">
        <v>904</v>
      </c>
      <c r="B16" s="138"/>
      <c r="C16" s="138"/>
      <c r="D16" s="138"/>
      <c r="E16" s="412"/>
      <c r="F16" s="389"/>
      <c r="G16" s="415"/>
      <c r="I16" s="139" t="s">
        <v>905</v>
      </c>
      <c r="J16" s="140"/>
      <c r="K16" s="140"/>
      <c r="L16" s="140"/>
      <c r="M16" s="140"/>
      <c r="N16" s="387" t="s">
        <v>906</v>
      </c>
      <c r="O16" s="389">
        <v>321.75</v>
      </c>
      <c r="P16" s="395">
        <f>O16*'Wavin Ekoplastik'!E2</f>
        <v>35392.5</v>
      </c>
    </row>
    <row r="17" spans="1:16">
      <c r="A17" s="139" t="s">
        <v>907</v>
      </c>
      <c r="B17" s="140"/>
      <c r="C17" s="140"/>
      <c r="D17" s="140"/>
      <c r="E17" s="422" t="s">
        <v>908</v>
      </c>
      <c r="F17" s="389">
        <v>323</v>
      </c>
      <c r="G17" s="425">
        <f>F17*'Wavin Ekoplastik'!E2</f>
        <v>35530</v>
      </c>
      <c r="I17" s="123" t="s">
        <v>909</v>
      </c>
      <c r="N17" s="388"/>
      <c r="O17" s="389"/>
      <c r="P17" s="395"/>
    </row>
    <row r="18" spans="1:16">
      <c r="A18" s="123" t="s">
        <v>910</v>
      </c>
      <c r="E18" s="423"/>
      <c r="F18" s="389"/>
      <c r="G18" s="426"/>
      <c r="I18" s="123" t="s">
        <v>911</v>
      </c>
      <c r="N18" s="388"/>
      <c r="O18" s="389"/>
      <c r="P18" s="395"/>
    </row>
    <row r="19" spans="1:16">
      <c r="A19" s="123" t="s">
        <v>912</v>
      </c>
      <c r="E19" s="423"/>
      <c r="F19" s="389"/>
      <c r="G19" s="426"/>
      <c r="I19" s="137" t="s">
        <v>913</v>
      </c>
      <c r="J19" s="138"/>
      <c r="K19" s="138"/>
      <c r="L19" s="138"/>
      <c r="M19" s="138"/>
      <c r="N19" s="388"/>
      <c r="O19" s="389"/>
      <c r="P19" s="396"/>
    </row>
    <row r="20" spans="1:16" ht="13.5" thickBot="1">
      <c r="A20" s="129" t="s">
        <v>914</v>
      </c>
      <c r="B20" s="131"/>
      <c r="C20" s="131"/>
      <c r="D20" s="131"/>
      <c r="E20" s="424"/>
      <c r="F20" s="393"/>
      <c r="G20" s="427"/>
      <c r="I20" s="139" t="s">
        <v>915</v>
      </c>
      <c r="J20" s="140"/>
      <c r="K20" s="140"/>
      <c r="L20" s="140"/>
      <c r="M20" s="140"/>
      <c r="N20" s="387" t="s">
        <v>916</v>
      </c>
      <c r="O20" s="389">
        <v>435.6</v>
      </c>
      <c r="P20" s="394">
        <f>O20*'Wavin Ekoplastik'!E2</f>
        <v>47916</v>
      </c>
    </row>
    <row r="21" spans="1:16" ht="13.5" thickBot="1">
      <c r="I21" s="123" t="s">
        <v>917</v>
      </c>
      <c r="N21" s="388"/>
      <c r="O21" s="389"/>
      <c r="P21" s="395"/>
    </row>
    <row r="22" spans="1:16">
      <c r="A22" s="116"/>
      <c r="B22" s="117" t="s">
        <v>918</v>
      </c>
      <c r="C22" s="118"/>
      <c r="D22" s="118"/>
      <c r="E22" s="119"/>
      <c r="F22" s="121"/>
      <c r="G22" s="120"/>
      <c r="I22" s="123" t="s">
        <v>911</v>
      </c>
      <c r="N22" s="388"/>
      <c r="O22" s="389"/>
      <c r="P22" s="395"/>
    </row>
    <row r="23" spans="1:16">
      <c r="A23" s="123"/>
      <c r="B23" s="124" t="s">
        <v>919</v>
      </c>
      <c r="G23" s="128"/>
      <c r="I23" s="137" t="s">
        <v>914</v>
      </c>
      <c r="J23" s="138"/>
      <c r="K23" s="138"/>
      <c r="L23" s="138"/>
      <c r="M23" s="138"/>
      <c r="N23" s="388"/>
      <c r="O23" s="389"/>
      <c r="P23" s="396"/>
    </row>
    <row r="24" spans="1:16">
      <c r="A24" s="123"/>
      <c r="B24" s="110" t="s">
        <v>920</v>
      </c>
      <c r="G24" s="128"/>
      <c r="I24" s="139" t="s">
        <v>921</v>
      </c>
      <c r="J24" s="140"/>
      <c r="K24" s="140"/>
      <c r="L24" s="140"/>
      <c r="M24" s="140"/>
      <c r="N24" s="387" t="s">
        <v>922</v>
      </c>
      <c r="O24" s="389">
        <v>461.6</v>
      </c>
      <c r="P24" s="394">
        <f>O24*'Wavin Ekoplastik'!E2</f>
        <v>50776</v>
      </c>
    </row>
    <row r="25" spans="1:16">
      <c r="A25" s="123"/>
      <c r="B25" s="110" t="s">
        <v>893</v>
      </c>
      <c r="G25" s="128"/>
      <c r="I25" s="123" t="s">
        <v>923</v>
      </c>
      <c r="N25" s="388"/>
      <c r="O25" s="389"/>
      <c r="P25" s="395"/>
    </row>
    <row r="26" spans="1:16">
      <c r="A26" s="123"/>
      <c r="G26" s="128"/>
      <c r="I26" s="123" t="s">
        <v>924</v>
      </c>
      <c r="N26" s="388"/>
      <c r="O26" s="389"/>
      <c r="P26" s="395"/>
    </row>
    <row r="27" spans="1:16" ht="13.5" thickBot="1">
      <c r="A27" s="129"/>
      <c r="B27" s="134" t="s">
        <v>896</v>
      </c>
      <c r="C27" s="131"/>
      <c r="D27" s="131"/>
      <c r="E27" s="135" t="s">
        <v>897</v>
      </c>
      <c r="F27" s="162" t="s">
        <v>898</v>
      </c>
      <c r="G27" s="133" t="s">
        <v>1008</v>
      </c>
      <c r="I27" s="129" t="s">
        <v>925</v>
      </c>
      <c r="J27" s="131"/>
      <c r="K27" s="131"/>
      <c r="L27" s="131"/>
      <c r="M27" s="131"/>
      <c r="N27" s="410"/>
      <c r="O27" s="393"/>
      <c r="P27" s="397"/>
    </row>
    <row r="28" spans="1:16" ht="13.5" thickBot="1">
      <c r="A28" s="136" t="s">
        <v>926</v>
      </c>
      <c r="E28" s="411" t="s">
        <v>927</v>
      </c>
      <c r="F28" s="408">
        <v>207.17</v>
      </c>
      <c r="G28" s="414">
        <f>F28*'Wavin Ekoplastik'!E2</f>
        <v>22788.699999999997</v>
      </c>
    </row>
    <row r="29" spans="1:16" ht="12.75" customHeight="1">
      <c r="A29" s="137" t="s">
        <v>904</v>
      </c>
      <c r="B29" s="138"/>
      <c r="C29" s="138"/>
      <c r="D29" s="138"/>
      <c r="E29" s="412"/>
      <c r="F29" s="389"/>
      <c r="G29" s="415"/>
      <c r="I29" s="141"/>
      <c r="J29" s="142" t="s">
        <v>928</v>
      </c>
      <c r="K29" s="143"/>
      <c r="L29" s="143"/>
      <c r="M29" s="143"/>
      <c r="N29" s="144"/>
      <c r="O29" s="190"/>
      <c r="P29" s="122"/>
    </row>
    <row r="30" spans="1:16">
      <c r="A30" s="139" t="s">
        <v>929</v>
      </c>
      <c r="B30" s="140"/>
      <c r="C30" s="140"/>
      <c r="D30" s="140"/>
      <c r="E30" s="387" t="s">
        <v>930</v>
      </c>
      <c r="F30" s="389">
        <v>290.82</v>
      </c>
      <c r="G30" s="416">
        <f>F30*'Wavin Ekoplastik'!E2</f>
        <v>31990.2</v>
      </c>
      <c r="I30" s="123"/>
      <c r="J30" s="124" t="s">
        <v>931</v>
      </c>
      <c r="N30" s="110"/>
      <c r="P30" s="127"/>
    </row>
    <row r="31" spans="1:16">
      <c r="A31" s="123" t="s">
        <v>932</v>
      </c>
      <c r="E31" s="412"/>
      <c r="F31" s="389"/>
      <c r="G31" s="417"/>
      <c r="I31" s="145"/>
      <c r="J31" s="146" t="s">
        <v>933</v>
      </c>
      <c r="K31" s="146"/>
      <c r="L31" s="146"/>
      <c r="M31" s="146"/>
      <c r="N31" s="147"/>
      <c r="P31" s="127"/>
    </row>
    <row r="32" spans="1:16" ht="13.5" thickBot="1">
      <c r="A32" s="129" t="s">
        <v>934</v>
      </c>
      <c r="B32" s="131"/>
      <c r="C32" s="131"/>
      <c r="D32" s="131"/>
      <c r="E32" s="413"/>
      <c r="F32" s="393"/>
      <c r="G32" s="418"/>
      <c r="I32" s="145"/>
      <c r="J32" s="146" t="s">
        <v>935</v>
      </c>
      <c r="K32" s="146"/>
      <c r="L32" s="146"/>
      <c r="M32" s="146"/>
      <c r="N32" s="147"/>
      <c r="P32" s="127"/>
    </row>
    <row r="33" spans="1:16" ht="13.5" thickBot="1">
      <c r="I33" s="145"/>
      <c r="J33" s="110" t="s">
        <v>895</v>
      </c>
      <c r="K33" s="146"/>
      <c r="L33" s="146"/>
      <c r="M33" s="146"/>
      <c r="N33" s="147"/>
      <c r="P33" s="127"/>
    </row>
    <row r="34" spans="1:16" ht="13.5" thickBot="1">
      <c r="A34" s="116"/>
      <c r="B34" s="117" t="s">
        <v>936</v>
      </c>
      <c r="C34" s="118"/>
      <c r="D34" s="118"/>
      <c r="E34" s="119"/>
      <c r="F34" s="121"/>
      <c r="G34" s="120"/>
      <c r="I34" s="148"/>
      <c r="J34" s="130" t="s">
        <v>896</v>
      </c>
      <c r="K34" s="149"/>
      <c r="L34" s="149"/>
      <c r="M34" s="149"/>
      <c r="N34" s="150" t="s">
        <v>897</v>
      </c>
      <c r="O34" s="162" t="s">
        <v>898</v>
      </c>
      <c r="P34" s="133" t="s">
        <v>1008</v>
      </c>
    </row>
    <row r="35" spans="1:16">
      <c r="A35" s="123"/>
      <c r="B35" s="124" t="s">
        <v>937</v>
      </c>
      <c r="G35" s="128"/>
      <c r="I35" s="151" t="s">
        <v>938</v>
      </c>
      <c r="J35" s="146"/>
      <c r="K35" s="146"/>
      <c r="L35" s="146"/>
      <c r="M35" s="146"/>
      <c r="N35" s="419" t="s">
        <v>939</v>
      </c>
      <c r="O35" s="408">
        <v>266.07</v>
      </c>
      <c r="P35" s="398">
        <f>O35*'Wavin Ekoplastik'!E2</f>
        <v>29267.7</v>
      </c>
    </row>
    <row r="36" spans="1:16">
      <c r="A36" s="123"/>
      <c r="B36" s="110" t="s">
        <v>940</v>
      </c>
      <c r="E36" s="125"/>
      <c r="F36" s="110"/>
      <c r="G36" s="126"/>
      <c r="I36" s="152" t="s">
        <v>941</v>
      </c>
      <c r="J36" s="153"/>
      <c r="K36" s="153"/>
      <c r="L36" s="153"/>
      <c r="M36" s="153"/>
      <c r="N36" s="388"/>
      <c r="O36" s="389"/>
      <c r="P36" s="383"/>
    </row>
    <row r="37" spans="1:16">
      <c r="A37" s="123"/>
      <c r="B37" s="110" t="s">
        <v>935</v>
      </c>
      <c r="G37" s="128"/>
      <c r="I37" s="154" t="s">
        <v>942</v>
      </c>
      <c r="J37" s="155"/>
      <c r="K37" s="155"/>
      <c r="L37" s="155"/>
      <c r="M37" s="155"/>
      <c r="N37" s="409" t="s">
        <v>943</v>
      </c>
      <c r="O37" s="389">
        <v>352.7</v>
      </c>
      <c r="P37" s="394">
        <f>O37*'Wavin Ekoplastik'!E2</f>
        <v>38797</v>
      </c>
    </row>
    <row r="38" spans="1:16">
      <c r="A38" s="123"/>
      <c r="G38" s="128"/>
      <c r="I38" s="145" t="s">
        <v>944</v>
      </c>
      <c r="J38" s="146"/>
      <c r="K38" s="146"/>
      <c r="L38" s="146"/>
      <c r="M38" s="146"/>
      <c r="N38" s="388"/>
      <c r="O38" s="389"/>
      <c r="P38" s="395"/>
    </row>
    <row r="39" spans="1:16" ht="13.5" thickBot="1">
      <c r="A39" s="129"/>
      <c r="B39" s="134" t="s">
        <v>896</v>
      </c>
      <c r="C39" s="131"/>
      <c r="D39" s="131"/>
      <c r="E39" s="135" t="s">
        <v>897</v>
      </c>
      <c r="F39" s="162" t="s">
        <v>898</v>
      </c>
      <c r="G39" s="133" t="s">
        <v>1008</v>
      </c>
      <c r="I39" s="152" t="s">
        <v>945</v>
      </c>
      <c r="J39" s="153"/>
      <c r="K39" s="153"/>
      <c r="L39" s="153"/>
      <c r="M39" s="153"/>
      <c r="N39" s="388"/>
      <c r="O39" s="389"/>
      <c r="P39" s="396"/>
    </row>
    <row r="40" spans="1:16">
      <c r="A40" s="136" t="s">
        <v>946</v>
      </c>
      <c r="E40" s="411" t="s">
        <v>947</v>
      </c>
      <c r="F40" s="408">
        <v>216.69</v>
      </c>
      <c r="G40" s="398">
        <f>F40*'Wavin Ekoplastik'!E2</f>
        <v>23835.9</v>
      </c>
      <c r="I40" s="154" t="s">
        <v>948</v>
      </c>
      <c r="J40" s="155"/>
      <c r="K40" s="155"/>
      <c r="L40" s="155"/>
      <c r="M40" s="155"/>
      <c r="N40" s="409" t="s">
        <v>949</v>
      </c>
      <c r="O40" s="389">
        <v>482.63</v>
      </c>
      <c r="P40" s="394">
        <f>O40*'Wavin Ekoplastik'!E2</f>
        <v>53089.3</v>
      </c>
    </row>
    <row r="41" spans="1:16">
      <c r="A41" s="137" t="s">
        <v>950</v>
      </c>
      <c r="B41" s="138"/>
      <c r="C41" s="138"/>
      <c r="D41" s="138"/>
      <c r="E41" s="412"/>
      <c r="F41" s="389"/>
      <c r="G41" s="383"/>
      <c r="I41" s="145" t="s">
        <v>951</v>
      </c>
      <c r="J41" s="146"/>
      <c r="K41" s="146"/>
      <c r="L41" s="146"/>
      <c r="M41" s="146"/>
      <c r="N41" s="388"/>
      <c r="O41" s="389"/>
      <c r="P41" s="395"/>
    </row>
    <row r="42" spans="1:16" ht="13.5" thickBot="1">
      <c r="A42" s="139" t="s">
        <v>952</v>
      </c>
      <c r="B42" s="140"/>
      <c r="C42" s="140"/>
      <c r="D42" s="140"/>
      <c r="E42" s="387" t="s">
        <v>953</v>
      </c>
      <c r="F42" s="389">
        <v>313.10000000000002</v>
      </c>
      <c r="G42" s="395">
        <f>F42*'Wavin Ekoplastik'!E2</f>
        <v>34441</v>
      </c>
      <c r="I42" s="148" t="s">
        <v>954</v>
      </c>
      <c r="J42" s="149"/>
      <c r="K42" s="149"/>
      <c r="L42" s="149"/>
      <c r="M42" s="149"/>
      <c r="N42" s="410"/>
      <c r="O42" s="393"/>
      <c r="P42" s="397"/>
    </row>
    <row r="43" spans="1:16" ht="13.5" thickBot="1">
      <c r="A43" s="123" t="s">
        <v>955</v>
      </c>
      <c r="E43" s="412"/>
      <c r="F43" s="389"/>
      <c r="G43" s="395"/>
    </row>
    <row r="44" spans="1:16" ht="13.5" thickBot="1">
      <c r="A44" s="129" t="s">
        <v>934</v>
      </c>
      <c r="B44" s="131"/>
      <c r="C44" s="131"/>
      <c r="D44" s="131"/>
      <c r="E44" s="413"/>
      <c r="F44" s="393"/>
      <c r="G44" s="397"/>
      <c r="I44" s="116"/>
      <c r="J44" s="117" t="s">
        <v>956</v>
      </c>
      <c r="K44" s="118"/>
      <c r="L44" s="118"/>
      <c r="M44" s="118"/>
      <c r="N44" s="121"/>
      <c r="O44" s="190"/>
      <c r="P44" s="122"/>
    </row>
    <row r="45" spans="1:16">
      <c r="I45" s="123"/>
      <c r="J45" s="124" t="s">
        <v>957</v>
      </c>
      <c r="N45" s="110"/>
      <c r="P45" s="127"/>
    </row>
    <row r="46" spans="1:16">
      <c r="A46" s="156" t="s">
        <v>879</v>
      </c>
      <c r="B46" s="157"/>
      <c r="C46" s="157"/>
      <c r="D46" s="157"/>
      <c r="E46" s="158"/>
      <c r="F46" s="159"/>
      <c r="G46" s="159"/>
      <c r="I46" s="123"/>
      <c r="J46" s="110" t="s">
        <v>958</v>
      </c>
      <c r="P46" s="127"/>
    </row>
    <row r="47" spans="1:16" ht="13.5" thickBot="1">
      <c r="A47" s="390" t="s">
        <v>959</v>
      </c>
      <c r="B47" s="420"/>
      <c r="C47" s="420"/>
      <c r="D47" s="420"/>
      <c r="E47" s="420"/>
      <c r="F47" s="160"/>
      <c r="G47" s="160"/>
      <c r="I47" s="123"/>
      <c r="J47" s="110" t="s">
        <v>960</v>
      </c>
      <c r="P47" s="127"/>
    </row>
    <row r="48" spans="1:16" ht="13.5" thickBot="1">
      <c r="A48" s="116"/>
      <c r="B48" s="400"/>
      <c r="C48" s="421"/>
      <c r="D48" s="161"/>
      <c r="E48" s="399" t="s">
        <v>961</v>
      </c>
      <c r="F48" s="400"/>
      <c r="G48" s="401"/>
      <c r="I48" s="123"/>
      <c r="J48" s="110" t="s">
        <v>895</v>
      </c>
      <c r="P48" s="127"/>
    </row>
    <row r="49" spans="1:16" ht="13.5" thickBot="1">
      <c r="A49" s="123"/>
      <c r="B49" s="162"/>
      <c r="C49" s="162"/>
      <c r="E49" s="163" t="s">
        <v>962</v>
      </c>
      <c r="F49" s="186" t="s">
        <v>898</v>
      </c>
      <c r="G49" s="187" t="s">
        <v>1008</v>
      </c>
      <c r="I49" s="129"/>
      <c r="J49" s="130" t="s">
        <v>896</v>
      </c>
      <c r="K49" s="131"/>
      <c r="L49" s="131"/>
      <c r="M49" s="131"/>
      <c r="N49" s="162" t="s">
        <v>897</v>
      </c>
      <c r="O49" s="162" t="s">
        <v>898</v>
      </c>
      <c r="P49" s="133" t="s">
        <v>1008</v>
      </c>
    </row>
    <row r="50" spans="1:16">
      <c r="A50" s="123"/>
      <c r="B50" s="111"/>
      <c r="C50" s="164"/>
      <c r="E50" s="195"/>
      <c r="F50" s="196"/>
      <c r="G50" s="193"/>
      <c r="I50" s="136" t="s">
        <v>963</v>
      </c>
      <c r="N50" s="411" t="s">
        <v>964</v>
      </c>
      <c r="O50" s="408">
        <v>294.98</v>
      </c>
      <c r="P50" s="398">
        <f>O50*'Wavin Ekoplastik'!E2</f>
        <v>32447.800000000003</v>
      </c>
    </row>
    <row r="51" spans="1:16">
      <c r="A51" s="123"/>
      <c r="B51" s="111"/>
      <c r="C51" s="164"/>
      <c r="E51" s="195">
        <v>20</v>
      </c>
      <c r="F51" s="334">
        <v>14.12</v>
      </c>
      <c r="G51" s="329">
        <f>F51*'Wavin Ekoplastik'!E2</f>
        <v>1553.1999999999998</v>
      </c>
      <c r="I51" s="137" t="s">
        <v>941</v>
      </c>
      <c r="J51" s="138"/>
      <c r="K51" s="138"/>
      <c r="L51" s="138"/>
      <c r="M51" s="138"/>
      <c r="N51" s="388"/>
      <c r="O51" s="389"/>
      <c r="P51" s="383"/>
    </row>
    <row r="52" spans="1:16">
      <c r="A52" s="123"/>
      <c r="B52" s="111"/>
      <c r="C52" s="164"/>
      <c r="E52" s="195">
        <v>25</v>
      </c>
      <c r="F52" s="334">
        <v>15.03</v>
      </c>
      <c r="G52" s="329">
        <f>F52*'Wavin Ekoplastik'!$E$2</f>
        <v>1653.3</v>
      </c>
      <c r="I52" s="139" t="s">
        <v>965</v>
      </c>
      <c r="J52" s="140"/>
      <c r="K52" s="140"/>
      <c r="L52" s="140"/>
      <c r="M52" s="140"/>
      <c r="N52" s="387" t="s">
        <v>966</v>
      </c>
      <c r="O52" s="389">
        <v>537.08000000000004</v>
      </c>
      <c r="P52" s="383">
        <f>O52*'Wavin Ekoplastik'!E2</f>
        <v>59078.8</v>
      </c>
    </row>
    <row r="53" spans="1:16">
      <c r="A53" s="123"/>
      <c r="B53" s="111"/>
      <c r="C53" s="164"/>
      <c r="E53" s="195">
        <v>32</v>
      </c>
      <c r="F53" s="334">
        <v>18.57</v>
      </c>
      <c r="G53" s="329">
        <f>F53*'Wavin Ekoplastik'!$E$2</f>
        <v>2042.7</v>
      </c>
      <c r="I53" s="123" t="s">
        <v>967</v>
      </c>
      <c r="N53" s="388"/>
      <c r="O53" s="389"/>
      <c r="P53" s="383"/>
    </row>
    <row r="54" spans="1:16">
      <c r="A54" s="123"/>
      <c r="B54" s="111"/>
      <c r="C54" s="164"/>
      <c r="E54" s="195">
        <v>40</v>
      </c>
      <c r="F54" s="334">
        <v>21.02</v>
      </c>
      <c r="G54" s="329">
        <f>F54*'Wavin Ekoplastik'!$E$2</f>
        <v>2312.1999999999998</v>
      </c>
      <c r="I54" s="137" t="s">
        <v>968</v>
      </c>
      <c r="J54" s="138"/>
      <c r="K54" s="138"/>
      <c r="L54" s="138"/>
      <c r="M54" s="138"/>
      <c r="N54" s="388"/>
      <c r="O54" s="389"/>
      <c r="P54" s="383"/>
    </row>
    <row r="55" spans="1:16">
      <c r="A55" s="123"/>
      <c r="B55" s="111"/>
      <c r="C55" s="164"/>
      <c r="E55" s="195">
        <v>50</v>
      </c>
      <c r="F55" s="334">
        <v>26.99</v>
      </c>
      <c r="G55" s="329">
        <f>F55*'Wavin Ekoplastik'!$E$2</f>
        <v>2968.8999999999996</v>
      </c>
      <c r="I55" s="139" t="s">
        <v>969</v>
      </c>
      <c r="J55" s="140"/>
      <c r="K55" s="140"/>
      <c r="L55" s="140"/>
      <c r="M55" s="140"/>
      <c r="N55" s="387" t="s">
        <v>970</v>
      </c>
      <c r="O55" s="389">
        <v>591.53</v>
      </c>
      <c r="P55" s="383">
        <f>O55*'Wavin Ekoplastik'!E2</f>
        <v>65068.299999999996</v>
      </c>
    </row>
    <row r="56" spans="1:16">
      <c r="A56" s="123"/>
      <c r="B56" s="111"/>
      <c r="C56" s="164"/>
      <c r="E56" s="195">
        <v>63</v>
      </c>
      <c r="F56" s="334">
        <v>34.409999999999997</v>
      </c>
      <c r="G56" s="329">
        <f>F56*'Wavin Ekoplastik'!$E$2</f>
        <v>3785.0999999999995</v>
      </c>
      <c r="I56" s="123" t="s">
        <v>971</v>
      </c>
      <c r="N56" s="388"/>
      <c r="O56" s="389"/>
      <c r="P56" s="383"/>
    </row>
    <row r="57" spans="1:16" ht="13.5" thickBot="1">
      <c r="A57" s="129"/>
      <c r="B57" s="166"/>
      <c r="C57" s="167"/>
      <c r="D57" s="131"/>
      <c r="E57" s="198"/>
      <c r="F57" s="197"/>
      <c r="G57" s="194"/>
      <c r="I57" s="137" t="s">
        <v>968</v>
      </c>
      <c r="J57" s="138"/>
      <c r="K57" s="138"/>
      <c r="L57" s="138"/>
      <c r="M57" s="138"/>
      <c r="N57" s="388"/>
      <c r="O57" s="389"/>
      <c r="P57" s="383"/>
    </row>
    <row r="58" spans="1:16" ht="13.5" thickBot="1">
      <c r="A58" s="390" t="s">
        <v>972</v>
      </c>
      <c r="B58" s="391"/>
      <c r="C58" s="391"/>
      <c r="D58" s="391"/>
      <c r="E58" s="391"/>
      <c r="F58" s="169"/>
      <c r="G58" s="169"/>
      <c r="I58" s="136" t="s">
        <v>973</v>
      </c>
      <c r="N58" s="387" t="s">
        <v>974</v>
      </c>
      <c r="O58" s="389">
        <v>706.62</v>
      </c>
      <c r="P58" s="383">
        <f>O58*'Wavin Ekoplastik'!E2</f>
        <v>77728.2</v>
      </c>
    </row>
    <row r="59" spans="1:16" ht="13.5" thickBot="1">
      <c r="A59" s="116"/>
      <c r="B59" s="118"/>
      <c r="C59" s="118"/>
      <c r="D59" s="161"/>
      <c r="E59" s="402" t="s">
        <v>961</v>
      </c>
      <c r="F59" s="403"/>
      <c r="G59" s="404"/>
      <c r="I59" s="123" t="s">
        <v>975</v>
      </c>
      <c r="N59" s="387"/>
      <c r="O59" s="389"/>
      <c r="P59" s="383"/>
    </row>
    <row r="60" spans="1:16" ht="13.5" thickBot="1">
      <c r="A60" s="123"/>
      <c r="E60" s="163" t="s">
        <v>962</v>
      </c>
      <c r="F60" s="186" t="s">
        <v>898</v>
      </c>
      <c r="G60" s="187" t="s">
        <v>1008</v>
      </c>
      <c r="I60" s="129" t="s">
        <v>968</v>
      </c>
      <c r="J60" s="131"/>
      <c r="K60" s="131"/>
      <c r="L60" s="131"/>
      <c r="M60" s="131"/>
      <c r="N60" s="392"/>
      <c r="O60" s="393"/>
      <c r="P60" s="384"/>
    </row>
    <row r="61" spans="1:16">
      <c r="A61" s="123"/>
      <c r="E61" s="165">
        <v>16</v>
      </c>
      <c r="F61" s="332">
        <v>14.09</v>
      </c>
      <c r="G61" s="329">
        <f>F61*'Wavin Ekoplastik'!E2</f>
        <v>1549.9</v>
      </c>
      <c r="J61" s="170"/>
      <c r="N61" s="162"/>
    </row>
    <row r="62" spans="1:16" ht="15.75">
      <c r="A62" s="123"/>
      <c r="E62" s="165">
        <v>20</v>
      </c>
      <c r="F62" s="332">
        <v>16.77</v>
      </c>
      <c r="G62" s="329">
        <f>F62*'Wavin Ekoplastik'!$E$2</f>
        <v>1844.7</v>
      </c>
      <c r="I62" s="171" t="s">
        <v>976</v>
      </c>
      <c r="J62" s="172"/>
      <c r="K62" s="172"/>
      <c r="L62" s="172"/>
      <c r="M62" s="172"/>
      <c r="N62" s="173"/>
    </row>
    <row r="63" spans="1:16">
      <c r="A63" s="123"/>
      <c r="E63" s="165">
        <v>25</v>
      </c>
      <c r="F63" s="332">
        <v>19.47</v>
      </c>
      <c r="G63" s="329">
        <f>F63*'Wavin Ekoplastik'!$E$2</f>
        <v>2141.6999999999998</v>
      </c>
      <c r="I63" s="110" t="s">
        <v>977</v>
      </c>
    </row>
    <row r="64" spans="1:16">
      <c r="A64" s="123"/>
      <c r="E64" s="165">
        <v>32</v>
      </c>
      <c r="F64" s="332">
        <v>21.87</v>
      </c>
      <c r="G64" s="329">
        <f>F64*'Wavin Ekoplastik'!$E$2</f>
        <v>2405.7000000000003</v>
      </c>
      <c r="I64" s="110" t="s">
        <v>978</v>
      </c>
      <c r="N64" s="160"/>
    </row>
    <row r="65" spans="1:16">
      <c r="A65" s="123"/>
      <c r="E65" s="165">
        <v>40</v>
      </c>
      <c r="F65" s="332">
        <v>24.57</v>
      </c>
      <c r="G65" s="329">
        <f>F65*'Wavin Ekoplastik'!$E$2</f>
        <v>2702.7</v>
      </c>
      <c r="I65" s="110" t="s">
        <v>979</v>
      </c>
    </row>
    <row r="66" spans="1:16">
      <c r="A66" s="123"/>
      <c r="E66" s="165">
        <v>50</v>
      </c>
      <c r="F66" s="332">
        <v>29.7</v>
      </c>
      <c r="G66" s="329">
        <f>F66*'Wavin Ekoplastik'!$E$2</f>
        <v>3267</v>
      </c>
      <c r="I66" s="110" t="s">
        <v>980</v>
      </c>
    </row>
    <row r="67" spans="1:16">
      <c r="A67" s="123"/>
      <c r="E67" s="165">
        <v>63</v>
      </c>
      <c r="F67" s="332">
        <v>36.14</v>
      </c>
      <c r="G67" s="329">
        <f>F67*'Wavin Ekoplastik'!$E$2</f>
        <v>3975.4</v>
      </c>
      <c r="I67" s="110" t="s">
        <v>981</v>
      </c>
    </row>
    <row r="68" spans="1:16">
      <c r="A68" s="123"/>
      <c r="E68" s="165">
        <v>75</v>
      </c>
      <c r="F68" s="332">
        <v>45.18</v>
      </c>
      <c r="G68" s="329">
        <f>F68*'Wavin Ekoplastik'!$E$2</f>
        <v>4969.8</v>
      </c>
    </row>
    <row r="69" spans="1:16">
      <c r="A69" s="123"/>
      <c r="E69" s="165">
        <v>90</v>
      </c>
      <c r="F69" s="332">
        <v>58.68</v>
      </c>
      <c r="G69" s="329">
        <f>F69*'Wavin Ekoplastik'!$E$2</f>
        <v>6454.8</v>
      </c>
      <c r="I69" s="174" t="s">
        <v>896</v>
      </c>
    </row>
    <row r="70" spans="1:16">
      <c r="A70" s="123"/>
      <c r="E70" s="175">
        <v>110</v>
      </c>
      <c r="F70" s="332">
        <v>100.13</v>
      </c>
      <c r="G70" s="329">
        <f>F70*'Wavin Ekoplastik'!$E$2</f>
        <v>11014.3</v>
      </c>
      <c r="H70" s="146"/>
      <c r="I70" s="110" t="s">
        <v>982</v>
      </c>
    </row>
    <row r="71" spans="1:16" ht="13.5" thickBot="1">
      <c r="A71" s="129"/>
      <c r="B71" s="131"/>
      <c r="C71" s="131"/>
      <c r="D71" s="131"/>
      <c r="E71" s="176">
        <v>125</v>
      </c>
      <c r="F71" s="333">
        <v>152.72</v>
      </c>
      <c r="G71" s="331">
        <f>F71*'Wavin Ekoplastik'!$E$2</f>
        <v>16799.2</v>
      </c>
      <c r="H71" s="146"/>
      <c r="I71" s="110" t="s">
        <v>983</v>
      </c>
      <c r="N71" s="110"/>
    </row>
    <row r="72" spans="1:16" ht="13.5" thickBot="1">
      <c r="H72" s="146"/>
      <c r="I72" s="110" t="s">
        <v>984</v>
      </c>
    </row>
    <row r="73" spans="1:16" ht="16.5" thickBot="1">
      <c r="A73" s="177" t="s">
        <v>985</v>
      </c>
      <c r="B73" s="178"/>
      <c r="C73" s="178"/>
      <c r="D73" s="178"/>
      <c r="E73" s="179"/>
      <c r="F73" s="159"/>
      <c r="G73" s="159"/>
      <c r="H73" s="146"/>
      <c r="I73" s="110" t="s">
        <v>986</v>
      </c>
    </row>
    <row r="74" spans="1:16" ht="13.5" customHeight="1" thickBot="1">
      <c r="A74" s="405" t="s">
        <v>987</v>
      </c>
      <c r="B74" s="406"/>
      <c r="C74" s="406"/>
      <c r="D74" s="406"/>
      <c r="E74" s="406"/>
      <c r="F74" s="160"/>
      <c r="G74" s="160"/>
      <c r="I74" s="110" t="s">
        <v>988</v>
      </c>
    </row>
    <row r="75" spans="1:16">
      <c r="A75" s="123"/>
      <c r="B75" s="162"/>
      <c r="E75" s="180" t="s">
        <v>897</v>
      </c>
      <c r="F75" s="186" t="s">
        <v>898</v>
      </c>
      <c r="G75" s="187" t="s">
        <v>1008</v>
      </c>
      <c r="I75" s="110" t="s">
        <v>989</v>
      </c>
    </row>
    <row r="76" spans="1:16">
      <c r="A76" s="123"/>
      <c r="B76" s="164"/>
      <c r="E76" s="387" t="s">
        <v>990</v>
      </c>
      <c r="F76" s="385">
        <v>52.85</v>
      </c>
      <c r="G76" s="383">
        <f>F76*'Wavin Ekoplastik'!E2</f>
        <v>5813.5</v>
      </c>
      <c r="I76" s="110" t="s">
        <v>991</v>
      </c>
    </row>
    <row r="77" spans="1:16" ht="13.5" thickBot="1">
      <c r="A77" s="129"/>
      <c r="B77" s="181"/>
      <c r="C77" s="131"/>
      <c r="D77" s="131"/>
      <c r="E77" s="407"/>
      <c r="F77" s="386"/>
      <c r="G77" s="384"/>
      <c r="I77" s="110" t="s">
        <v>992</v>
      </c>
    </row>
    <row r="78" spans="1:16" ht="13.5" thickBot="1">
      <c r="E78" s="125"/>
      <c r="F78" s="110"/>
      <c r="G78" s="110"/>
    </row>
    <row r="79" spans="1:16" ht="15.75">
      <c r="A79" s="171" t="s">
        <v>993</v>
      </c>
      <c r="B79" s="172"/>
      <c r="C79" s="172"/>
      <c r="D79" s="172"/>
      <c r="E79" s="172"/>
      <c r="F79" s="173"/>
      <c r="G79" s="173"/>
      <c r="M79" s="182" t="s">
        <v>994</v>
      </c>
      <c r="N79" s="183" t="s">
        <v>897</v>
      </c>
      <c r="O79" s="186" t="s">
        <v>898</v>
      </c>
      <c r="P79" s="187" t="s">
        <v>1008</v>
      </c>
    </row>
    <row r="80" spans="1:16" ht="13.5" thickBot="1">
      <c r="C80" s="110" t="s">
        <v>995</v>
      </c>
      <c r="E80" s="125"/>
      <c r="F80" s="110"/>
      <c r="G80" s="110"/>
      <c r="M80" s="184" t="s">
        <v>976</v>
      </c>
      <c r="N80" s="168" t="s">
        <v>996</v>
      </c>
      <c r="O80" s="336">
        <v>4631.97</v>
      </c>
      <c r="P80" s="335">
        <f>O80*'Wavin Ekoplastik'!E2</f>
        <v>509516.7</v>
      </c>
    </row>
    <row r="81" spans="1:16">
      <c r="C81" s="110" t="s">
        <v>997</v>
      </c>
      <c r="E81" s="125"/>
      <c r="F81" s="110"/>
      <c r="G81" s="110"/>
    </row>
    <row r="82" spans="1:16" ht="15.75">
      <c r="C82" s="110" t="s">
        <v>998</v>
      </c>
      <c r="E82" s="125"/>
      <c r="F82" s="110"/>
      <c r="G82" s="110"/>
      <c r="I82" s="185"/>
      <c r="N82" s="110"/>
      <c r="O82" s="110"/>
      <c r="P82" s="110"/>
    </row>
    <row r="83" spans="1:16">
      <c r="C83" s="110" t="s">
        <v>999</v>
      </c>
      <c r="E83" s="125"/>
      <c r="F83" s="110"/>
      <c r="G83" s="110"/>
      <c r="N83" s="110"/>
      <c r="O83" s="110"/>
      <c r="P83" s="110"/>
    </row>
    <row r="84" spans="1:16">
      <c r="C84" s="110" t="s">
        <v>1000</v>
      </c>
      <c r="E84" s="125"/>
      <c r="F84" s="110"/>
      <c r="G84" s="110"/>
      <c r="N84" s="110"/>
      <c r="O84" s="110"/>
      <c r="P84" s="110"/>
    </row>
    <row r="85" spans="1:16">
      <c r="C85" s="110" t="s">
        <v>1001</v>
      </c>
      <c r="E85" s="125"/>
      <c r="F85" s="110"/>
      <c r="G85" s="110"/>
      <c r="I85" s="170"/>
      <c r="N85" s="110"/>
      <c r="O85" s="110"/>
      <c r="P85" s="110"/>
    </row>
    <row r="86" spans="1:16" ht="15.75">
      <c r="C86" s="110" t="s">
        <v>1002</v>
      </c>
      <c r="E86" s="125"/>
      <c r="F86" s="110"/>
      <c r="G86" s="110"/>
      <c r="J86" s="185"/>
      <c r="N86" s="110"/>
      <c r="O86" s="110"/>
      <c r="P86" s="110"/>
    </row>
    <row r="87" spans="1:16">
      <c r="C87" s="110" t="s">
        <v>1003</v>
      </c>
      <c r="E87" s="125"/>
      <c r="F87" s="110"/>
      <c r="G87" s="110"/>
      <c r="N87" s="110"/>
      <c r="O87" s="110"/>
      <c r="P87" s="110"/>
    </row>
    <row r="88" spans="1:16" ht="13.5" thickBot="1">
      <c r="C88" s="110" t="s">
        <v>1004</v>
      </c>
      <c r="E88" s="125"/>
      <c r="F88" s="110"/>
      <c r="G88" s="110"/>
      <c r="N88" s="110"/>
      <c r="O88" s="110"/>
      <c r="P88" s="110"/>
    </row>
    <row r="89" spans="1:16">
      <c r="A89" s="110" t="s">
        <v>1005</v>
      </c>
      <c r="C89" s="188" t="s">
        <v>445</v>
      </c>
      <c r="D89" s="191"/>
      <c r="E89" s="183" t="s">
        <v>897</v>
      </c>
      <c r="F89" s="186" t="s">
        <v>898</v>
      </c>
      <c r="G89" s="187" t="s">
        <v>1008</v>
      </c>
      <c r="N89" s="110"/>
      <c r="O89" s="110"/>
      <c r="P89" s="110"/>
    </row>
    <row r="90" spans="1:16" ht="13.5" thickBot="1">
      <c r="A90" s="110" t="s">
        <v>1006</v>
      </c>
      <c r="C90" s="189" t="s">
        <v>993</v>
      </c>
      <c r="D90" s="192"/>
      <c r="E90" s="168" t="s">
        <v>1007</v>
      </c>
      <c r="F90" s="333">
        <v>1367.45</v>
      </c>
      <c r="G90" s="330">
        <f>F90*'Wavin Ekoplastik'!E2</f>
        <v>150419.5</v>
      </c>
      <c r="N90" s="110"/>
      <c r="O90" s="110"/>
      <c r="P90" s="110"/>
    </row>
    <row r="91" spans="1:16">
      <c r="N91" s="110"/>
      <c r="O91" s="110"/>
      <c r="P91" s="110"/>
    </row>
    <row r="124" spans="14:14">
      <c r="N124" s="110"/>
    </row>
    <row r="125" spans="14:14">
      <c r="N125" s="110"/>
    </row>
    <row r="126" spans="14:14">
      <c r="N126" s="110"/>
    </row>
    <row r="127" spans="14:14">
      <c r="N127" s="110"/>
    </row>
    <row r="128" spans="14:14">
      <c r="N128" s="110"/>
    </row>
    <row r="129" spans="14:14">
      <c r="N129" s="110"/>
    </row>
    <row r="130" spans="14:14">
      <c r="N130" s="110"/>
    </row>
    <row r="131" spans="14:14">
      <c r="N131" s="110"/>
    </row>
    <row r="132" spans="14:14">
      <c r="N132" s="110"/>
    </row>
    <row r="133" spans="14:14">
      <c r="N133" s="110"/>
    </row>
    <row r="134" spans="14:14">
      <c r="N134" s="110"/>
    </row>
    <row r="135" spans="14:14">
      <c r="N135" s="110"/>
    </row>
    <row r="136" spans="14:14">
      <c r="N136" s="110"/>
    </row>
    <row r="137" spans="14:14">
      <c r="N137" s="110"/>
    </row>
    <row r="138" spans="14:14">
      <c r="N138" s="110"/>
    </row>
    <row r="139" spans="14:14">
      <c r="N139" s="110"/>
    </row>
    <row r="140" spans="14:14">
      <c r="N140" s="110"/>
    </row>
    <row r="141" spans="14:14">
      <c r="N141" s="110"/>
    </row>
    <row r="142" spans="14:14">
      <c r="N142" s="110"/>
    </row>
    <row r="143" spans="14:14">
      <c r="N143" s="110"/>
    </row>
    <row r="144" spans="14:14">
      <c r="N144" s="110"/>
    </row>
    <row r="145" spans="14:14">
      <c r="N145" s="110"/>
    </row>
    <row r="146" spans="14:14">
      <c r="N146" s="110"/>
    </row>
    <row r="147" spans="14:14">
      <c r="N147" s="110"/>
    </row>
    <row r="148" spans="14:14">
      <c r="N148" s="110"/>
    </row>
    <row r="149" spans="14:14">
      <c r="N149" s="110"/>
    </row>
    <row r="150" spans="14:14">
      <c r="N150" s="110"/>
    </row>
    <row r="151" spans="14:14">
      <c r="N151" s="110"/>
    </row>
    <row r="152" spans="14:14">
      <c r="N152" s="110"/>
    </row>
    <row r="153" spans="14:14">
      <c r="N153" s="110"/>
    </row>
    <row r="154" spans="14:14">
      <c r="N154" s="110"/>
    </row>
    <row r="155" spans="14:14">
      <c r="N155" s="110"/>
    </row>
    <row r="156" spans="14:14">
      <c r="N156" s="110"/>
    </row>
    <row r="157" spans="14:14">
      <c r="N157" s="110"/>
    </row>
    <row r="158" spans="14:14">
      <c r="N158" s="110"/>
    </row>
    <row r="159" spans="14:14">
      <c r="N159" s="110"/>
    </row>
    <row r="160" spans="14:14">
      <c r="N160" s="110"/>
    </row>
    <row r="161" spans="14:14">
      <c r="N161" s="110"/>
    </row>
    <row r="162" spans="14:14">
      <c r="N162" s="110"/>
    </row>
    <row r="163" spans="14:14">
      <c r="N163" s="110"/>
    </row>
    <row r="164" spans="14:14">
      <c r="N164" s="110"/>
    </row>
    <row r="165" spans="14:14">
      <c r="N165" s="110"/>
    </row>
    <row r="166" spans="14:14">
      <c r="N166" s="110"/>
    </row>
    <row r="167" spans="14:14">
      <c r="N167" s="110"/>
    </row>
    <row r="168" spans="14:14">
      <c r="N168" s="110"/>
    </row>
    <row r="169" spans="14:14">
      <c r="N169" s="110"/>
    </row>
    <row r="170" spans="14:14">
      <c r="N170" s="110"/>
    </row>
    <row r="171" spans="14:14">
      <c r="N171" s="110"/>
    </row>
    <row r="172" spans="14:14">
      <c r="N172" s="110"/>
    </row>
    <row r="173" spans="14:14">
      <c r="N173" s="110"/>
    </row>
  </sheetData>
  <mergeCells count="67">
    <mergeCell ref="O35:O36"/>
    <mergeCell ref="N14:N15"/>
    <mergeCell ref="O14:O15"/>
    <mergeCell ref="N24:N27"/>
    <mergeCell ref="O24:O27"/>
    <mergeCell ref="A4:E4"/>
    <mergeCell ref="I4:N4"/>
    <mergeCell ref="A5:E5"/>
    <mergeCell ref="I5:N5"/>
    <mergeCell ref="A6:E6"/>
    <mergeCell ref="I6:N6"/>
    <mergeCell ref="E15:E16"/>
    <mergeCell ref="F15:F16"/>
    <mergeCell ref="N16:N19"/>
    <mergeCell ref="O16:O19"/>
    <mergeCell ref="E17:E20"/>
    <mergeCell ref="F17:F20"/>
    <mergeCell ref="N20:N23"/>
    <mergeCell ref="O20:O23"/>
    <mergeCell ref="G15:G16"/>
    <mergeCell ref="G17:G20"/>
    <mergeCell ref="E30:E32"/>
    <mergeCell ref="F30:F32"/>
    <mergeCell ref="N50:N51"/>
    <mergeCell ref="G28:G29"/>
    <mergeCell ref="G30:G32"/>
    <mergeCell ref="G40:G41"/>
    <mergeCell ref="G42:G44"/>
    <mergeCell ref="E40:E41"/>
    <mergeCell ref="F40:F41"/>
    <mergeCell ref="E42:E44"/>
    <mergeCell ref="F42:F44"/>
    <mergeCell ref="N35:N36"/>
    <mergeCell ref="A47:E47"/>
    <mergeCell ref="B48:C48"/>
    <mergeCell ref="A74:E74"/>
    <mergeCell ref="E76:E77"/>
    <mergeCell ref="P14:P15"/>
    <mergeCell ref="P16:P19"/>
    <mergeCell ref="P20:P23"/>
    <mergeCell ref="P24:P27"/>
    <mergeCell ref="P35:P36"/>
    <mergeCell ref="O50:O51"/>
    <mergeCell ref="N52:N54"/>
    <mergeCell ref="O52:O54"/>
    <mergeCell ref="N37:N39"/>
    <mergeCell ref="O37:O39"/>
    <mergeCell ref="N40:N42"/>
    <mergeCell ref="O40:O42"/>
    <mergeCell ref="E28:E29"/>
    <mergeCell ref="F28:F29"/>
    <mergeCell ref="B2:M2"/>
    <mergeCell ref="P58:P60"/>
    <mergeCell ref="F76:F77"/>
    <mergeCell ref="N55:N57"/>
    <mergeCell ref="O55:O57"/>
    <mergeCell ref="A58:E58"/>
    <mergeCell ref="N58:N60"/>
    <mergeCell ref="O58:O60"/>
    <mergeCell ref="P37:P39"/>
    <mergeCell ref="P40:P42"/>
    <mergeCell ref="P50:P51"/>
    <mergeCell ref="P52:P54"/>
    <mergeCell ref="P55:P57"/>
    <mergeCell ref="G76:G77"/>
    <mergeCell ref="E48:G48"/>
    <mergeCell ref="E59:G59"/>
  </mergeCells>
  <conditionalFormatting sqref="H29:IJ29 H31:IJ32 H43:IJ44 H18:O20 Q36:IJ36 Q38:IJ39 Q41:IJ42 Q51:IJ51 Q53:IJ54 Q56:IJ57 Q59:IJ60 H77:IJ77 H56:O57 H53:O54 H55:IJ55 H52:IJ52 H48:IJ48 H59:O59 F51:F56 A17:O17 A16:F16 A18:F20 A30:IJ30 A29:F29 A31:F32 A41:F44 A15:O15 A37:IJ37 A36:O36 A40:IJ40 A51:O51 A58:IJ58 A77:F77 A21:O27 A38:O39 A60:O60 A45:IJ47 A33:IJ35 A6:IJ14 A49:IJ50 A48:E48 A59:E59 A78:IJ81 A92:IJ65488 A82:IF91 A28:IJ28 A52:G57 H41:O42 G42 Q15:IJ27 H16:P16 P20 P24 A61:IJ76">
    <cfRule type="cellIs" dxfId="2" priority="452" stopIfTrue="1" operator="equal">
      <formula>0</formula>
    </cfRule>
  </conditionalFormatting>
  <conditionalFormatting sqref="G17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"/>
  <sheetViews>
    <sheetView workbookViewId="0">
      <selection activeCell="C12" sqref="C12"/>
    </sheetView>
  </sheetViews>
  <sheetFormatPr defaultRowHeight="12.75"/>
  <cols>
    <col min="1" max="1" width="19.7109375" customWidth="1"/>
    <col min="2" max="2" width="10.140625" customWidth="1"/>
    <col min="3" max="3" width="69.42578125" customWidth="1"/>
    <col min="4" max="4" width="14.7109375" customWidth="1"/>
    <col min="5" max="5" width="18.42578125" customWidth="1"/>
  </cols>
  <sheetData>
    <row r="2" spans="2:5" ht="13.5" thickBot="1"/>
    <row r="3" spans="2:5" ht="12.75" customHeight="1">
      <c r="B3" s="430"/>
      <c r="C3" s="432" t="s">
        <v>1019</v>
      </c>
      <c r="D3" s="434" t="s">
        <v>1020</v>
      </c>
      <c r="E3" s="436" t="s">
        <v>1119</v>
      </c>
    </row>
    <row r="4" spans="2:5" ht="21" customHeight="1">
      <c r="B4" s="431"/>
      <c r="C4" s="433"/>
      <c r="D4" s="435"/>
      <c r="E4" s="437"/>
    </row>
    <row r="5" spans="2:5" ht="70.5" customHeight="1">
      <c r="B5" s="206">
        <v>3059892</v>
      </c>
      <c r="C5" s="207" t="s">
        <v>1021</v>
      </c>
      <c r="D5" s="325">
        <v>88.7</v>
      </c>
      <c r="E5" s="327">
        <v>70.959999999999994</v>
      </c>
    </row>
    <row r="6" spans="2:5" ht="80.25" customHeight="1" thickBot="1">
      <c r="B6" s="208">
        <v>3059886</v>
      </c>
      <c r="C6" s="209" t="s">
        <v>1022</v>
      </c>
      <c r="D6" s="326">
        <v>95.94</v>
      </c>
      <c r="E6" s="328">
        <v>76.75</v>
      </c>
    </row>
  </sheetData>
  <mergeCells count="4"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G4" sqref="G4"/>
    </sheetView>
  </sheetViews>
  <sheetFormatPr defaultRowHeight="12.75"/>
  <cols>
    <col min="1" max="1" width="30" customWidth="1"/>
    <col min="2" max="2" width="15.28515625" customWidth="1"/>
    <col min="3" max="3" width="10.85546875" customWidth="1"/>
    <col min="4" max="4" width="11.85546875" style="323" customWidth="1"/>
    <col min="5" max="5" width="10.7109375" style="359" customWidth="1"/>
    <col min="6" max="6" width="19.140625" style="359" customWidth="1"/>
  </cols>
  <sheetData>
    <row r="1" spans="1:6" ht="15" customHeight="1"/>
    <row r="2" spans="1:6" ht="15" customHeight="1">
      <c r="A2" s="438" t="s">
        <v>1133</v>
      </c>
      <c r="B2" s="438"/>
      <c r="C2" s="438"/>
      <c r="D2" s="438"/>
      <c r="E2" s="438"/>
      <c r="F2" s="438"/>
    </row>
    <row r="3" spans="1:6" ht="15" customHeight="1" thickBot="1">
      <c r="A3" s="337"/>
      <c r="B3" s="337"/>
      <c r="C3" s="337"/>
    </row>
    <row r="4" spans="1:6" ht="27" customHeight="1" thickBot="1">
      <c r="A4" s="338" t="s">
        <v>1019</v>
      </c>
      <c r="B4" s="339" t="s">
        <v>1121</v>
      </c>
      <c r="C4" s="340" t="s">
        <v>1122</v>
      </c>
      <c r="D4" s="354" t="s">
        <v>1131</v>
      </c>
      <c r="E4" s="365" t="s">
        <v>1132</v>
      </c>
      <c r="F4" s="364" t="s">
        <v>1119</v>
      </c>
    </row>
    <row r="5" spans="1:6" ht="15" customHeight="1" thickBot="1">
      <c r="A5" s="341" t="s">
        <v>1123</v>
      </c>
      <c r="B5" s="342">
        <v>206732001</v>
      </c>
      <c r="C5" s="343" t="s">
        <v>1124</v>
      </c>
      <c r="D5" s="355">
        <v>17.39</v>
      </c>
      <c r="E5" s="360">
        <f>D5*'Wavin Ekoplastik'!E2</f>
        <v>1912.9</v>
      </c>
      <c r="F5" s="360">
        <f t="shared" ref="F5:F10" si="0">E5-(E5/100*20)</f>
        <v>1530.3200000000002</v>
      </c>
    </row>
    <row r="6" spans="1:6" ht="105" customHeight="1" thickBot="1">
      <c r="A6" s="344"/>
      <c r="B6" s="345">
        <v>206732002</v>
      </c>
      <c r="C6" s="346" t="s">
        <v>1125</v>
      </c>
      <c r="D6" s="356">
        <v>17.635999999999999</v>
      </c>
      <c r="E6" s="361">
        <f>D6*'Wavin Ekoplastik'!E2</f>
        <v>1939.9599999999998</v>
      </c>
      <c r="F6" s="360">
        <f t="shared" si="0"/>
        <v>1551.9679999999998</v>
      </c>
    </row>
    <row r="7" spans="1:6" ht="15" customHeight="1" thickBot="1">
      <c r="A7" s="347" t="s">
        <v>1126</v>
      </c>
      <c r="B7" s="348">
        <v>206732003</v>
      </c>
      <c r="C7" s="349" t="s">
        <v>1124</v>
      </c>
      <c r="D7" s="357">
        <v>4.53</v>
      </c>
      <c r="E7" s="362">
        <f>D7*'Wavin Ekoplastik'!E2</f>
        <v>498.3</v>
      </c>
      <c r="F7" s="360">
        <f t="shared" si="0"/>
        <v>398.64</v>
      </c>
    </row>
    <row r="8" spans="1:6" ht="105" customHeight="1" thickBot="1">
      <c r="A8" s="350" t="s">
        <v>1127</v>
      </c>
      <c r="B8" s="351">
        <v>206740001</v>
      </c>
      <c r="C8" s="352" t="s">
        <v>1125</v>
      </c>
      <c r="D8" s="358">
        <v>4.67</v>
      </c>
      <c r="E8" s="363">
        <f>D8*'Wavin Ekoplastik'!E2</f>
        <v>513.70000000000005</v>
      </c>
      <c r="F8" s="360">
        <f t="shared" si="0"/>
        <v>410.96000000000004</v>
      </c>
    </row>
    <row r="9" spans="1:6" ht="15" customHeight="1" thickBot="1">
      <c r="A9" s="341" t="s">
        <v>1126</v>
      </c>
      <c r="B9" s="342">
        <v>206740002</v>
      </c>
      <c r="C9" s="343" t="s">
        <v>1128</v>
      </c>
      <c r="D9" s="355">
        <v>3.84</v>
      </c>
      <c r="E9" s="360">
        <f>D9*'Wavin Ekoplastik'!E2</f>
        <v>422.4</v>
      </c>
      <c r="F9" s="360">
        <f t="shared" si="0"/>
        <v>337.91999999999996</v>
      </c>
    </row>
    <row r="10" spans="1:6" ht="105" customHeight="1" thickBot="1">
      <c r="A10" s="353" t="s">
        <v>1129</v>
      </c>
      <c r="B10" s="345">
        <v>206740003</v>
      </c>
      <c r="C10" s="346" t="s">
        <v>1130</v>
      </c>
      <c r="D10" s="356">
        <v>4.0999999999999996</v>
      </c>
      <c r="E10" s="361">
        <f>D10*'Wavin Ekoplastik'!E2</f>
        <v>450.99999999999994</v>
      </c>
      <c r="F10" s="360">
        <f t="shared" si="0"/>
        <v>360.79999999999995</v>
      </c>
    </row>
  </sheetData>
  <mergeCells count="1">
    <mergeCell ref="A2:F2"/>
  </mergeCells>
  <conditionalFormatting sqref="D4 F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Wavin Ekoplastik</vt:lpstr>
      <vt:lpstr>Сварочные аппараты DYTRON</vt:lpstr>
      <vt:lpstr>PEX, PERT</vt:lpstr>
      <vt:lpstr>Сухой сифорн HEPvO</vt:lpstr>
      <vt:lpstr>'Wavin Ekoplastik'!Заголовки_для_печати</vt:lpstr>
      <vt:lpstr>'Wavin Ekoplastik'!Область_печати</vt:lpstr>
    </vt:vector>
  </TitlesOfParts>
  <Company>WAVIN Ekoplastik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Klírová</dc:creator>
  <cp:lastModifiedBy>Артём Неверовский</cp:lastModifiedBy>
  <cp:lastPrinted>2018-03-16T12:25:40Z</cp:lastPrinted>
  <dcterms:created xsi:type="dcterms:W3CDTF">2012-03-23T09:56:24Z</dcterms:created>
  <dcterms:modified xsi:type="dcterms:W3CDTF">2023-10-10T12:32:17Z</dcterms:modified>
</cp:coreProperties>
</file>